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12" documentId="8_{4664A5E8-F469-4D54-A306-9A82AE2ADC43}" xr6:coauthVersionLast="47" xr6:coauthVersionMax="47" xr10:uidLastSave="{ABD0BBC2-6370-4707-8F33-50A67A327EC1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0" i="5" l="1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<sst xmlns="http://schemas.openxmlformats.org/spreadsheetml/2006/main" count="242" uniqueCount="38">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</sst>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9" fontId="3" fillId="0" borderId="29" xfId="4" applyFont="1" applyFill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42" xfId="0" applyBorder="1"/>
    <xf numFmtId="0" fontId="4" fillId="0" borderId="59" xfId="0" applyFont="1" applyBorder="1" applyAlignment="1">
      <alignment horizontal="center" vertic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4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4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4" fillId="0" borderId="36" xfId="4" applyFont="1" applyBorder="1" applyAlignment="1"/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9" fontId="4" fillId="0" borderId="39" xfId="4" applyFont="1" applyBorder="1" applyAlignment="1"/>
    <xf numFmtId="3" fontId="4" fillId="0" borderId="47" xfId="0" applyNumberFormat="1" applyFon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zoomScale="80" zoomScaleNormal="80" workbookViewId="0">
      <selection activeCell="N10" sqref="N10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78" t="s">
        <v>0</v>
      </c>
      <c r="I11" s="179"/>
      <c r="J11" s="180"/>
    </row>
    <row r="12" spans="2:22" ht="15.75" thickBot="1" x14ac:dyDescent="0.3"/>
    <row r="13" spans="2:22" ht="15.75" thickBot="1" x14ac:dyDescent="0.3">
      <c r="H13" s="154" t="s">
        <v>1</v>
      </c>
      <c r="I13" s="155"/>
      <c r="J13" s="156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66">
        <v>2008</v>
      </c>
      <c r="C16" s="18" t="s">
        <v>18</v>
      </c>
      <c r="D16" s="160"/>
      <c r="E16" s="164"/>
      <c r="F16" s="164"/>
      <c r="G16" s="164"/>
      <c r="H16" s="164"/>
      <c r="I16" s="164"/>
      <c r="J16" s="164">
        <v>4395</v>
      </c>
      <c r="K16" s="164">
        <v>3843</v>
      </c>
      <c r="L16" s="164">
        <v>3306</v>
      </c>
      <c r="M16" s="164">
        <v>2917</v>
      </c>
      <c r="N16" s="164">
        <v>2585</v>
      </c>
      <c r="O16" s="164">
        <v>2223</v>
      </c>
      <c r="P16" s="187">
        <f>AVERAGE(D16:O17)</f>
        <v>3211.5</v>
      </c>
      <c r="Q16" s="181"/>
      <c r="V16" s="69"/>
    </row>
    <row r="17" spans="2:22" ht="15.75" thickBot="1" x14ac:dyDescent="0.3">
      <c r="B17" s="169"/>
      <c r="C17" s="21" t="s">
        <v>19</v>
      </c>
      <c r="D17" s="161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88"/>
      <c r="Q17" s="189"/>
      <c r="V17" s="69"/>
    </row>
    <row r="18" spans="2:22" x14ac:dyDescent="0.25">
      <c r="B18" s="166">
        <v>2009</v>
      </c>
      <c r="C18" s="18" t="s">
        <v>18</v>
      </c>
      <c r="D18" s="184">
        <v>2017</v>
      </c>
      <c r="E18" s="170">
        <v>1851</v>
      </c>
      <c r="F18" s="170">
        <v>2158</v>
      </c>
      <c r="G18" s="170">
        <v>2235</v>
      </c>
      <c r="H18" s="170">
        <v>2144</v>
      </c>
      <c r="I18" s="170">
        <v>1886</v>
      </c>
      <c r="J18" s="170">
        <v>1829</v>
      </c>
      <c r="K18" s="170">
        <v>2301</v>
      </c>
      <c r="L18" s="164">
        <v>2858</v>
      </c>
      <c r="M18" s="164">
        <v>3022</v>
      </c>
      <c r="N18" s="164">
        <v>3437</v>
      </c>
      <c r="O18" s="164">
        <v>3560</v>
      </c>
      <c r="P18" s="187">
        <f>AVERAGE(D18:O19)</f>
        <v>2441.5</v>
      </c>
      <c r="Q18" s="181">
        <f>+P18/P16-1</f>
        <v>-0.23976335045928698</v>
      </c>
      <c r="V18" s="69"/>
    </row>
    <row r="19" spans="2:22" ht="15.75" thickBot="1" x14ac:dyDescent="0.3">
      <c r="B19" s="167"/>
      <c r="C19" s="19" t="s">
        <v>19</v>
      </c>
      <c r="D19" s="185"/>
      <c r="E19" s="171"/>
      <c r="F19" s="171"/>
      <c r="G19" s="171"/>
      <c r="H19" s="171"/>
      <c r="I19" s="171"/>
      <c r="J19" s="171"/>
      <c r="K19" s="171"/>
      <c r="L19" s="165"/>
      <c r="M19" s="165"/>
      <c r="N19" s="165"/>
      <c r="O19" s="165"/>
      <c r="P19" s="183"/>
      <c r="Q19" s="153"/>
      <c r="V19" s="69"/>
    </row>
    <row r="20" spans="2:22" x14ac:dyDescent="0.25">
      <c r="B20" s="166">
        <v>2010</v>
      </c>
      <c r="C20" s="18" t="s">
        <v>18</v>
      </c>
      <c r="D20" s="172">
        <v>3309</v>
      </c>
      <c r="E20" s="144">
        <v>3256</v>
      </c>
      <c r="F20" s="144">
        <v>3281</v>
      </c>
      <c r="G20" s="144">
        <v>3969</v>
      </c>
      <c r="H20" s="144">
        <v>3932</v>
      </c>
      <c r="I20" s="144">
        <v>3790</v>
      </c>
      <c r="J20" s="144">
        <v>3224</v>
      </c>
      <c r="K20" s="144">
        <v>2974</v>
      </c>
      <c r="L20" s="40">
        <v>3522</v>
      </c>
      <c r="M20" s="40">
        <v>3521</v>
      </c>
      <c r="N20" s="40">
        <v>3495</v>
      </c>
      <c r="O20" s="41">
        <v>3556</v>
      </c>
      <c r="P20" s="187">
        <f>AVERAGE(D20:O21)</f>
        <v>3498.875</v>
      </c>
      <c r="Q20" s="181">
        <f>+P20/P18-1</f>
        <v>0.43308416956788864</v>
      </c>
    </row>
    <row r="21" spans="2:22" ht="15.75" thickBot="1" x14ac:dyDescent="0.3">
      <c r="B21" s="167"/>
      <c r="C21" s="19" t="s">
        <v>20</v>
      </c>
      <c r="D21" s="173"/>
      <c r="E21" s="168"/>
      <c r="F21" s="168"/>
      <c r="G21" s="168"/>
      <c r="H21" s="168"/>
      <c r="I21" s="168"/>
      <c r="J21" s="168"/>
      <c r="K21" s="168"/>
      <c r="L21" s="9">
        <v>3602</v>
      </c>
      <c r="M21" s="9">
        <v>3484</v>
      </c>
      <c r="N21" s="9">
        <v>3447</v>
      </c>
      <c r="O21" s="42">
        <v>3620</v>
      </c>
      <c r="P21" s="183"/>
      <c r="Q21" s="153"/>
    </row>
    <row r="22" spans="2:22" x14ac:dyDescent="0.25">
      <c r="B22" s="162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2">
        <f>AVERAGE(D22:O23)</f>
        <v>3734.7083333333335</v>
      </c>
      <c r="Q22" s="152">
        <f>+P22/P20-1</f>
        <v>6.7402617508008467E-2</v>
      </c>
    </row>
    <row r="23" spans="2:22" ht="15.75" thickBot="1" x14ac:dyDescent="0.3">
      <c r="B23" s="159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83"/>
      <c r="Q23" s="153"/>
    </row>
    <row r="24" spans="2:22" x14ac:dyDescent="0.25">
      <c r="B24" s="148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50">
        <f>AVERAGE(D24:O25)</f>
        <v>3094.8333333333335</v>
      </c>
      <c r="Q24" s="152">
        <f>+P24/P22-1</f>
        <v>-0.17133198710296427</v>
      </c>
    </row>
    <row r="25" spans="2:22" ht="15.75" thickBot="1" x14ac:dyDescent="0.3">
      <c r="B25" s="149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51"/>
      <c r="Q25" s="153"/>
    </row>
    <row r="26" spans="2:22" x14ac:dyDescent="0.25">
      <c r="B26" s="148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50">
        <f>AVERAGE(D26:O27)</f>
        <v>4677.333333333333</v>
      </c>
      <c r="Q26" s="152">
        <f>+P26/P24-1</f>
        <v>0.51133609779740419</v>
      </c>
    </row>
    <row r="27" spans="2:22" ht="15.75" thickBot="1" x14ac:dyDescent="0.3">
      <c r="B27" s="149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51"/>
      <c r="Q27" s="153"/>
    </row>
    <row r="28" spans="2:22" x14ac:dyDescent="0.25">
      <c r="B28" s="148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50">
        <f>AVERAGE(D28:O29)</f>
        <v>3496.2916666666665</v>
      </c>
      <c r="Q28" s="152">
        <f>+P28/P26-1</f>
        <v>-0.25250320695553019</v>
      </c>
    </row>
    <row r="29" spans="2:22" ht="15.75" thickBot="1" x14ac:dyDescent="0.3">
      <c r="B29" s="149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51"/>
      <c r="Q29" s="153"/>
    </row>
    <row r="30" spans="2:22" x14ac:dyDescent="0.25">
      <c r="B30" s="148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50">
        <f>AVERAGE(D30:O31)</f>
        <v>2416.4166666666665</v>
      </c>
      <c r="Q30" s="152">
        <f>+P30/P28-1</f>
        <v>-0.30886296194777807</v>
      </c>
    </row>
    <row r="31" spans="2:22" ht="15.75" thickBot="1" x14ac:dyDescent="0.3">
      <c r="B31" s="149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51"/>
      <c r="Q31" s="153"/>
    </row>
    <row r="32" spans="2:22" x14ac:dyDescent="0.25">
      <c r="B32" s="148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50">
        <f>AVERAGE(D32:O33)</f>
        <v>2463.4583333333335</v>
      </c>
      <c r="Q32" s="152">
        <f>+P32/P30-1</f>
        <v>1.9467531123909421E-2</v>
      </c>
    </row>
    <row r="33" spans="2:17" ht="15.75" thickBot="1" x14ac:dyDescent="0.3">
      <c r="B33" s="149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51"/>
      <c r="Q33" s="153"/>
    </row>
    <row r="34" spans="2:17" x14ac:dyDescent="0.25">
      <c r="B34" s="148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50">
        <f>AVERAGE(D34:O35)</f>
        <v>3056.6666666666665</v>
      </c>
      <c r="Q34" s="152">
        <f>+P34/P32-1</f>
        <v>0.24080307156267433</v>
      </c>
    </row>
    <row r="35" spans="2:17" ht="15.75" thickBot="1" x14ac:dyDescent="0.3">
      <c r="B35" s="149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51"/>
      <c r="Q35" s="153"/>
    </row>
    <row r="36" spans="2:17" x14ac:dyDescent="0.25">
      <c r="B36" s="148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50">
        <f>AVERAGE(D36:O37)</f>
        <v>2985.4583333333335</v>
      </c>
      <c r="Q36" s="152">
        <f>+P36/P34-1</f>
        <v>-2.3296074154852686E-2</v>
      </c>
    </row>
    <row r="37" spans="2:17" ht="15.75" thickBot="1" x14ac:dyDescent="0.3">
      <c r="B37" s="149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51"/>
      <c r="Q37" s="153"/>
    </row>
    <row r="38" spans="2:17" x14ac:dyDescent="0.25">
      <c r="B38" s="148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50">
        <f>AVERAGE(D38:O39)</f>
        <v>3118.0416666666665</v>
      </c>
      <c r="Q38" s="152">
        <f>+P38/P36-1</f>
        <v>4.4409708168762441E-2</v>
      </c>
    </row>
    <row r="39" spans="2:17" ht="15.75" thickBot="1" x14ac:dyDescent="0.3">
      <c r="B39" s="149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51"/>
      <c r="Q39" s="153"/>
    </row>
    <row r="40" spans="2:17" x14ac:dyDescent="0.25">
      <c r="B40" s="148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50">
        <f>AVERAGE(D40:O41)</f>
        <v>2975.0833333333335</v>
      </c>
      <c r="Q40" s="152">
        <f>+P40/P38-1</f>
        <v>-4.5848756564617066E-2</v>
      </c>
    </row>
    <row r="41" spans="2:17" ht="15.75" thickBot="1" x14ac:dyDescent="0.3">
      <c r="B41" s="149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51"/>
      <c r="Q41" s="153"/>
    </row>
    <row r="42" spans="2:17" x14ac:dyDescent="0.25">
      <c r="B42" s="148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50">
        <f>AVERAGE(D42:O43)</f>
        <v>3843</v>
      </c>
      <c r="Q42" s="152">
        <f>+P42/P40-1</f>
        <v>0.29172852301055996</v>
      </c>
    </row>
    <row r="43" spans="2:17" ht="15.75" thickBot="1" x14ac:dyDescent="0.3">
      <c r="B43" s="149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51"/>
      <c r="Q43" s="153"/>
    </row>
    <row r="44" spans="2:17" x14ac:dyDescent="0.25">
      <c r="B44" s="148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50">
        <f>AVERAGE(D44:O45)</f>
        <v>3889.0833333333335</v>
      </c>
      <c r="Q44" s="152">
        <f>+P44/P42-1</f>
        <v>1.1991499696417662E-2</v>
      </c>
    </row>
    <row r="45" spans="2:17" ht="15.75" thickBot="1" x14ac:dyDescent="0.3">
      <c r="B45" s="149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51"/>
      <c r="Q45" s="153"/>
    </row>
    <row r="46" spans="2:17" x14ac:dyDescent="0.25">
      <c r="B46" s="148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50">
        <f>AVERAGE(D46:O47)</f>
        <v>3081.0833333333335</v>
      </c>
      <c r="Q46" s="152">
        <f>+P46/P44-1</f>
        <v>-0.20776104051940258</v>
      </c>
    </row>
    <row r="47" spans="2:17" ht="15.75" thickBot="1" x14ac:dyDescent="0.3">
      <c r="B47" s="149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51"/>
      <c r="Q47" s="153"/>
    </row>
    <row r="48" spans="2:17" x14ac:dyDescent="0.25">
      <c r="B48" s="148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50">
        <f>AVERAGE(D48:O49)</f>
        <v>3440.1666666666665</v>
      </c>
      <c r="Q48" s="152">
        <f>+P48/P46-1</f>
        <v>0.11654450544992279</v>
      </c>
    </row>
    <row r="49" spans="2:18" ht="15.75" thickBot="1" x14ac:dyDescent="0.3">
      <c r="B49" s="149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51"/>
      <c r="Q49" s="153"/>
    </row>
    <row r="50" spans="2:18" x14ac:dyDescent="0.25">
      <c r="B50" s="148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50">
        <f>AVERAGE(D50:O51)</f>
        <v>3900.6666666666665</v>
      </c>
      <c r="Q50" s="152">
        <f>+P50/P48-1</f>
        <v>0.13385979361465039</v>
      </c>
      <c r="R50" s="119"/>
    </row>
    <row r="51" spans="2:18" ht="15.75" thickBot="1" x14ac:dyDescent="0.3">
      <c r="B51" s="149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51"/>
      <c r="Q51" s="153"/>
    </row>
    <row r="52" spans="2:18" x14ac:dyDescent="0.25">
      <c r="B52" s="148">
        <v>2026</v>
      </c>
      <c r="C52" s="15" t="s">
        <v>18</v>
      </c>
      <c r="D52" s="13">
        <v>3407</v>
      </c>
      <c r="E52" s="12"/>
      <c r="F52" s="12"/>
      <c r="G52" s="12"/>
      <c r="H52" s="12"/>
      <c r="I52" s="12"/>
      <c r="J52" s="82"/>
      <c r="K52" s="24"/>
      <c r="L52" s="13"/>
      <c r="M52" s="12"/>
      <c r="N52" s="12"/>
      <c r="O52" s="29"/>
      <c r="P52" s="150">
        <f>AVERAGE(D52:O53)</f>
        <v>3428</v>
      </c>
      <c r="Q52" s="152">
        <f>+P52/P50-1</f>
        <v>-0.1211758673730986</v>
      </c>
      <c r="R52" s="119"/>
    </row>
    <row r="53" spans="2:18" ht="15.75" thickBot="1" x14ac:dyDescent="0.3">
      <c r="B53" s="149"/>
      <c r="C53" s="16" t="s">
        <v>19</v>
      </c>
      <c r="D53" s="10">
        <v>3449</v>
      </c>
      <c r="E53" s="9"/>
      <c r="F53" s="9"/>
      <c r="G53" s="9"/>
      <c r="H53" s="9"/>
      <c r="I53" s="9"/>
      <c r="J53" s="42"/>
      <c r="K53" s="9"/>
      <c r="L53" s="10"/>
      <c r="M53" s="9"/>
      <c r="N53" s="9"/>
      <c r="O53" s="30"/>
      <c r="P53" s="151"/>
      <c r="Q53" s="153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54" t="s">
        <v>22</v>
      </c>
      <c r="I56" s="155"/>
      <c r="J56" s="156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62">
        <v>2010</v>
      </c>
      <c r="C59" s="25" t="s">
        <v>18</v>
      </c>
      <c r="D59" s="160"/>
      <c r="E59" s="164"/>
      <c r="F59" s="164">
        <v>2927</v>
      </c>
      <c r="G59" s="164">
        <v>3672</v>
      </c>
      <c r="H59" s="164">
        <v>3612</v>
      </c>
      <c r="I59" s="164">
        <v>3462</v>
      </c>
      <c r="J59" s="164">
        <v>3067</v>
      </c>
      <c r="K59" s="164">
        <v>2532</v>
      </c>
      <c r="L59" s="24">
        <v>3197</v>
      </c>
      <c r="M59" s="24">
        <v>3221</v>
      </c>
      <c r="N59" s="24">
        <v>3021</v>
      </c>
      <c r="O59" s="29">
        <v>3060</v>
      </c>
      <c r="P59" s="190">
        <f>AVERAGE(D59:O60)</f>
        <v>3164</v>
      </c>
      <c r="Q59" s="181"/>
    </row>
    <row r="60" spans="2:18" ht="15.75" thickBot="1" x14ac:dyDescent="0.3">
      <c r="B60" s="163"/>
      <c r="C60" s="26" t="s">
        <v>19</v>
      </c>
      <c r="D60" s="161"/>
      <c r="E60" s="165"/>
      <c r="F60" s="165"/>
      <c r="G60" s="165"/>
      <c r="H60" s="165"/>
      <c r="I60" s="165"/>
      <c r="J60" s="165"/>
      <c r="K60" s="165"/>
      <c r="L60" s="9">
        <v>3229</v>
      </c>
      <c r="M60" s="9">
        <v>3072</v>
      </c>
      <c r="N60" s="9">
        <v>3096</v>
      </c>
      <c r="O60" s="30">
        <v>3128</v>
      </c>
      <c r="P60" s="151"/>
      <c r="Q60" s="153"/>
    </row>
    <row r="61" spans="2:18" x14ac:dyDescent="0.25">
      <c r="B61" s="186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50">
        <f>AVERAGE(D61:O62)</f>
        <v>3696.35</v>
      </c>
      <c r="Q61" s="152">
        <f>+P61/P59-1</f>
        <v>0.1682522123893806</v>
      </c>
    </row>
    <row r="62" spans="2:18" ht="15.75" thickBot="1" x14ac:dyDescent="0.3">
      <c r="B62" s="159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51"/>
      <c r="Q62" s="153"/>
    </row>
    <row r="63" spans="2:18" x14ac:dyDescent="0.25">
      <c r="B63" s="158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50">
        <f>AVERAGE(D63:O64)</f>
        <v>3099.6521739130435</v>
      </c>
      <c r="Q63" s="152">
        <f>+P63/P61-1</f>
        <v>-0.16142893018435933</v>
      </c>
    </row>
    <row r="64" spans="2:18" ht="15.75" thickBot="1" x14ac:dyDescent="0.3">
      <c r="B64" s="159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51"/>
      <c r="Q64" s="153"/>
    </row>
    <row r="65" spans="2:17" x14ac:dyDescent="0.25">
      <c r="B65" s="148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50">
        <f>AVERAGE(D65:O66)</f>
        <v>4309.375</v>
      </c>
      <c r="Q65" s="152">
        <f>+P65/P63-1</f>
        <v>0.39027695954665309</v>
      </c>
    </row>
    <row r="66" spans="2:17" ht="15.75" thickBot="1" x14ac:dyDescent="0.3">
      <c r="B66" s="149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51"/>
      <c r="Q66" s="153"/>
    </row>
    <row r="67" spans="2:17" x14ac:dyDescent="0.25">
      <c r="B67" s="148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50">
        <f>AVERAGE(D67:O68)</f>
        <v>3531.5416666666665</v>
      </c>
      <c r="Q67" s="152">
        <f>+P67/P65-1</f>
        <v>-0.1804979453710418</v>
      </c>
    </row>
    <row r="68" spans="2:17" ht="15.75" thickBot="1" x14ac:dyDescent="0.3">
      <c r="B68" s="149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51"/>
      <c r="Q68" s="153"/>
    </row>
    <row r="69" spans="2:17" x14ac:dyDescent="0.25">
      <c r="B69" s="148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50">
        <f>AVERAGE(D69:O70)</f>
        <v>2118.0416666666665</v>
      </c>
      <c r="Q69" s="152">
        <f>+P69/P67-1</f>
        <v>-0.40025012683318195</v>
      </c>
    </row>
    <row r="70" spans="2:17" ht="15.75" thickBot="1" x14ac:dyDescent="0.3">
      <c r="B70" s="149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51"/>
      <c r="Q70" s="153"/>
    </row>
    <row r="71" spans="2:17" x14ac:dyDescent="0.25">
      <c r="B71" s="148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50">
        <f>AVERAGE(D71:O72)</f>
        <v>2009.6666666666667</v>
      </c>
      <c r="Q71" s="152">
        <f>+P71/P69-1</f>
        <v>-5.1167548639663107E-2</v>
      </c>
    </row>
    <row r="72" spans="2:17" ht="15.75" thickBot="1" x14ac:dyDescent="0.3">
      <c r="B72" s="149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51"/>
      <c r="Q72" s="153"/>
    </row>
    <row r="73" spans="2:17" x14ac:dyDescent="0.25">
      <c r="B73" s="148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50">
        <f>AVERAGE(D73:O74)</f>
        <v>2058.4583333333335</v>
      </c>
      <c r="Q73" s="152">
        <f>+P73/P71-1</f>
        <v>2.4278487311328645E-2</v>
      </c>
    </row>
    <row r="74" spans="2:17" ht="15.75" thickBot="1" x14ac:dyDescent="0.3">
      <c r="B74" s="149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51"/>
      <c r="Q74" s="153"/>
    </row>
    <row r="75" spans="2:17" x14ac:dyDescent="0.25">
      <c r="B75" s="148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50">
        <f>AVERAGE(D75:O76)</f>
        <v>1949.75</v>
      </c>
      <c r="Q75" s="152">
        <f>+P75/P73-1</f>
        <v>-5.2810558063275614E-2</v>
      </c>
    </row>
    <row r="76" spans="2:17" ht="15.75" thickBot="1" x14ac:dyDescent="0.3">
      <c r="B76" s="149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51"/>
      <c r="Q76" s="153"/>
    </row>
    <row r="77" spans="2:17" x14ac:dyDescent="0.25">
      <c r="B77" s="148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50">
        <f>AVERAGE(D77:O78)</f>
        <v>2568.6666666666665</v>
      </c>
      <c r="Q77" s="152">
        <f>+P77/P75-1</f>
        <v>0.31743385904175736</v>
      </c>
    </row>
    <row r="78" spans="2:17" ht="15.75" thickBot="1" x14ac:dyDescent="0.3">
      <c r="B78" s="149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51"/>
      <c r="Q78" s="153"/>
    </row>
    <row r="79" spans="2:17" x14ac:dyDescent="0.25">
      <c r="B79" s="148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50">
        <f>AVERAGE(D79:O80)</f>
        <v>2717.125</v>
      </c>
      <c r="Q79" s="152">
        <f>+P79/P77-1</f>
        <v>5.7795873345445115E-2</v>
      </c>
    </row>
    <row r="80" spans="2:17" ht="15.75" thickBot="1" x14ac:dyDescent="0.3">
      <c r="B80" s="149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51"/>
      <c r="Q80" s="153"/>
    </row>
    <row r="81" spans="2:18" x14ac:dyDescent="0.25">
      <c r="B81" s="148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50">
        <f>AVERAGE(D81:O82)</f>
        <v>3331.5416666666665</v>
      </c>
      <c r="Q81" s="152">
        <f>+P81/P79-1</f>
        <v>0.22612749382772845</v>
      </c>
    </row>
    <row r="82" spans="2:18" ht="15.75" thickBot="1" x14ac:dyDescent="0.3">
      <c r="B82" s="149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51"/>
      <c r="Q82" s="153"/>
    </row>
    <row r="83" spans="2:18" x14ac:dyDescent="0.25">
      <c r="B83" s="148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50">
        <f>AVERAGE(D83:O84)</f>
        <v>3819.25</v>
      </c>
      <c r="Q83" s="152">
        <f>+P83/P81-1</f>
        <v>0.1463911852620785</v>
      </c>
    </row>
    <row r="84" spans="2:18" ht="15.75" thickBot="1" x14ac:dyDescent="0.3">
      <c r="B84" s="149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51"/>
      <c r="Q84" s="153"/>
    </row>
    <row r="85" spans="2:18" x14ac:dyDescent="0.25">
      <c r="B85" s="148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50">
        <f>AVERAGE(D85:O86)</f>
        <v>2622.875</v>
      </c>
      <c r="Q85" s="152">
        <f>+P85/P83-1</f>
        <v>-0.31324867447797344</v>
      </c>
    </row>
    <row r="86" spans="2:18" ht="15.75" thickBot="1" x14ac:dyDescent="0.3">
      <c r="B86" s="149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51"/>
      <c r="Q86" s="153"/>
    </row>
    <row r="87" spans="2:18" x14ac:dyDescent="0.25">
      <c r="B87" s="148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50">
        <f>AVERAGE(D87:O88)</f>
        <v>2686.2083333333335</v>
      </c>
      <c r="Q87" s="152">
        <f>+P87/P85-1</f>
        <v>2.414653131900435E-2</v>
      </c>
    </row>
    <row r="88" spans="2:18" ht="15.75" thickBot="1" x14ac:dyDescent="0.3">
      <c r="B88" s="149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51"/>
      <c r="Q88" s="153"/>
    </row>
    <row r="89" spans="2:18" x14ac:dyDescent="0.25">
      <c r="B89" s="148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50">
        <f>AVERAGE(D89:O90)</f>
        <v>2703.1666666666665</v>
      </c>
      <c r="Q89" s="152">
        <f>+P89/P87-1</f>
        <v>6.3131117281172155E-3</v>
      </c>
      <c r="R89" s="119"/>
    </row>
    <row r="90" spans="2:18" ht="15.75" thickBot="1" x14ac:dyDescent="0.3">
      <c r="B90" s="149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51"/>
      <c r="Q90" s="153"/>
    </row>
    <row r="91" spans="2:18" x14ac:dyDescent="0.25">
      <c r="B91" s="148">
        <v>2026</v>
      </c>
      <c r="C91" s="15" t="s">
        <v>18</v>
      </c>
      <c r="D91" s="13">
        <v>2564</v>
      </c>
      <c r="E91" s="12"/>
      <c r="F91" s="12"/>
      <c r="G91" s="12"/>
      <c r="H91" s="12"/>
      <c r="I91" s="12"/>
      <c r="J91" s="82"/>
      <c r="K91" s="24"/>
      <c r="L91" s="13"/>
      <c r="M91" s="12"/>
      <c r="N91" s="12"/>
      <c r="O91" s="29"/>
      <c r="P91" s="150">
        <f>AVERAGE(D91:O92)</f>
        <v>2589.5</v>
      </c>
      <c r="Q91" s="152">
        <f>+P91/P89-1</f>
        <v>-4.2049448178062665E-2</v>
      </c>
      <c r="R91" s="119"/>
    </row>
    <row r="92" spans="2:18" ht="15.75" thickBot="1" x14ac:dyDescent="0.3">
      <c r="B92" s="149"/>
      <c r="C92" s="16" t="s">
        <v>19</v>
      </c>
      <c r="D92" s="10">
        <v>2615</v>
      </c>
      <c r="E92" s="9"/>
      <c r="F92" s="9"/>
      <c r="G92" s="9"/>
      <c r="H92" s="9"/>
      <c r="I92" s="9"/>
      <c r="J92" s="42"/>
      <c r="K92" s="9"/>
      <c r="L92" s="10"/>
      <c r="M92" s="9"/>
      <c r="N92" s="9"/>
      <c r="O92" s="30"/>
      <c r="P92" s="151"/>
      <c r="Q92" s="153"/>
    </row>
    <row r="94" spans="2:18" ht="15.75" thickBot="1" x14ac:dyDescent="0.3"/>
    <row r="95" spans="2:18" ht="15.75" thickBot="1" x14ac:dyDescent="0.3">
      <c r="D95" s="17"/>
      <c r="H95" s="154" t="s">
        <v>27</v>
      </c>
      <c r="I95" s="155"/>
      <c r="J95" s="156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46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40">
        <f>AVERAGE(D98:O99)</f>
        <v>3292.7413874999997</v>
      </c>
      <c r="Q98" s="138"/>
    </row>
    <row r="99" spans="2:17" ht="15.75" thickBot="1" x14ac:dyDescent="0.3">
      <c r="B99" s="147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41"/>
      <c r="Q99" s="139"/>
    </row>
    <row r="100" spans="2:17" x14ac:dyDescent="0.25">
      <c r="B100" s="157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40">
        <f>AVERAGE(D100:O101)</f>
        <v>4290.6652782608699</v>
      </c>
      <c r="Q100" s="138">
        <f>+P100/P98-1</f>
        <v>0.30306780075386963</v>
      </c>
    </row>
    <row r="101" spans="2:17" ht="15.75" thickBot="1" x14ac:dyDescent="0.3">
      <c r="B101" s="147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41"/>
      <c r="Q101" s="139"/>
    </row>
    <row r="102" spans="2:17" x14ac:dyDescent="0.25">
      <c r="B102" s="157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40">
        <f>AVERAGE(D102:O103)</f>
        <v>3927.4629791666666</v>
      </c>
      <c r="Q102" s="138">
        <f>+P102/P100-1</f>
        <v>-8.4649413445138211E-2</v>
      </c>
    </row>
    <row r="103" spans="2:17" ht="15.75" thickBot="1" x14ac:dyDescent="0.3">
      <c r="B103" s="147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41"/>
      <c r="Q103" s="139"/>
    </row>
    <row r="104" spans="2:17" x14ac:dyDescent="0.25">
      <c r="B104" s="157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40">
        <f>AVERAGE(D104:O105)</f>
        <v>2960.0159500000004</v>
      </c>
      <c r="Q104" s="138">
        <f>+P104/P102-1</f>
        <v>-0.2463287456300709</v>
      </c>
    </row>
    <row r="105" spans="2:17" ht="15.75" thickBot="1" x14ac:dyDescent="0.3">
      <c r="B105" s="147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41"/>
      <c r="Q105" s="139"/>
    </row>
    <row r="106" spans="2:17" x14ac:dyDescent="0.25">
      <c r="B106" s="157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40">
        <f>AVERAGE(D106:O107)</f>
        <v>3026.7289208333332</v>
      </c>
      <c r="Q106" s="138">
        <f>+P106/P104-1</f>
        <v>2.2538044375515209E-2</v>
      </c>
    </row>
    <row r="107" spans="2:17" ht="15.75" thickBot="1" x14ac:dyDescent="0.3">
      <c r="B107" s="147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41"/>
      <c r="Q107" s="139"/>
    </row>
    <row r="108" spans="2:17" x14ac:dyDescent="0.25">
      <c r="B108" s="157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40">
        <f>AVERAGE(D108:O109)</f>
        <v>3833.0833333333335</v>
      </c>
      <c r="Q108" s="138">
        <f>+P108/P106-1</f>
        <v>0.26641117641879575</v>
      </c>
    </row>
    <row r="109" spans="2:17" ht="15.75" thickBot="1" x14ac:dyDescent="0.3">
      <c r="B109" s="147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41"/>
      <c r="Q109" s="139"/>
    </row>
    <row r="110" spans="2:17" x14ac:dyDescent="0.25">
      <c r="B110" s="157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40">
        <f>AVERAGE(D110:O111)</f>
        <v>3608.9583333333335</v>
      </c>
      <c r="Q110" s="138">
        <f>+P110/P108-1</f>
        <v>-5.8471204643781083E-2</v>
      </c>
    </row>
    <row r="111" spans="2:17" ht="15.75" thickBot="1" x14ac:dyDescent="0.3">
      <c r="B111" s="147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41"/>
      <c r="Q111" s="139"/>
    </row>
    <row r="112" spans="2:17" x14ac:dyDescent="0.25">
      <c r="B112" s="157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40">
        <f>AVERAGE(D112:O113)</f>
        <v>3863.2916666666665</v>
      </c>
      <c r="Q112" s="138">
        <f>+P112/P110-1</f>
        <v>7.0472781850718702E-2</v>
      </c>
    </row>
    <row r="113" spans="2:18" ht="15.75" thickBot="1" x14ac:dyDescent="0.3">
      <c r="B113" s="147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41"/>
      <c r="Q113" s="139"/>
    </row>
    <row r="114" spans="2:18" x14ac:dyDescent="0.25">
      <c r="B114" s="157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40">
        <f>AVERAGE(D114:O115)</f>
        <v>3908.625</v>
      </c>
      <c r="Q114" s="138">
        <f>+P114/P112-1</f>
        <v>1.1734380224118102E-2</v>
      </c>
    </row>
    <row r="115" spans="2:18" ht="15.75" thickBot="1" x14ac:dyDescent="0.3">
      <c r="B115" s="147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41"/>
      <c r="Q115" s="139"/>
    </row>
    <row r="116" spans="2:18" x14ac:dyDescent="0.25">
      <c r="B116" s="148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50">
        <f>AVERAGE(D116:O117)</f>
        <v>4393.25</v>
      </c>
      <c r="Q116" s="152">
        <f>+P116/P114-1</f>
        <v>0.12398861492212743</v>
      </c>
    </row>
    <row r="117" spans="2:18" ht="15.75" thickBot="1" x14ac:dyDescent="0.3">
      <c r="B117" s="149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51"/>
      <c r="Q117" s="153"/>
    </row>
    <row r="118" spans="2:18" x14ac:dyDescent="0.25">
      <c r="B118" s="148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50">
        <f>AVERAGE(D118:O119)</f>
        <v>5342.791666666667</v>
      </c>
      <c r="Q118" s="152">
        <f>+P118/P116-1</f>
        <v>0.21613649727802131</v>
      </c>
    </row>
    <row r="119" spans="2:18" ht="15.75" thickBot="1" x14ac:dyDescent="0.3">
      <c r="B119" s="149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51"/>
      <c r="Q119" s="153"/>
    </row>
    <row r="120" spans="2:18" x14ac:dyDescent="0.25">
      <c r="B120" s="148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50">
        <f>AVERAGE(D120:O121)</f>
        <v>4295.833333333333</v>
      </c>
      <c r="Q120" s="152">
        <f>+P120/P118-1</f>
        <v>-0.19595716970684807</v>
      </c>
    </row>
    <row r="121" spans="2:18" ht="15.75" thickBot="1" x14ac:dyDescent="0.3">
      <c r="B121" s="149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51"/>
      <c r="Q121" s="153"/>
    </row>
    <row r="122" spans="2:18" x14ac:dyDescent="0.25">
      <c r="B122" s="148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50">
        <f>+AVERAGE(D122:O123)</f>
        <v>4363.458333333333</v>
      </c>
      <c r="Q122" s="152">
        <f>+P122/P120-1</f>
        <v>1.5741998060135876E-2</v>
      </c>
    </row>
    <row r="123" spans="2:18" ht="15.75" thickBot="1" x14ac:dyDescent="0.3">
      <c r="B123" s="149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51"/>
      <c r="Q123" s="153"/>
    </row>
    <row r="124" spans="2:18" x14ac:dyDescent="0.25">
      <c r="B124" s="148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50">
        <f>+AVERAGE(D124:O125)</f>
        <v>4805.958333333333</v>
      </c>
      <c r="Q124" s="152">
        <f>+P124/P122-1</f>
        <v>0.10141038740295838</v>
      </c>
    </row>
    <row r="125" spans="2:18" ht="15.75" thickBot="1" x14ac:dyDescent="0.3">
      <c r="B125" s="149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51"/>
      <c r="Q125" s="153"/>
    </row>
    <row r="126" spans="2:18" x14ac:dyDescent="0.25">
      <c r="B126" s="148">
        <v>2026</v>
      </c>
      <c r="C126" s="15" t="s">
        <v>18</v>
      </c>
      <c r="D126" s="13">
        <v>4665</v>
      </c>
      <c r="E126" s="12"/>
      <c r="F126" s="12"/>
      <c r="G126" s="12"/>
      <c r="H126" s="12"/>
      <c r="I126" s="12"/>
      <c r="J126" s="82"/>
      <c r="K126" s="24"/>
      <c r="L126" s="13"/>
      <c r="M126" s="12"/>
      <c r="N126" s="12"/>
      <c r="O126" s="29"/>
      <c r="P126" s="150">
        <f>AVERAGE(D126:O127)</f>
        <v>4629.5</v>
      </c>
      <c r="Q126" s="152">
        <f>+P126/P124-1</f>
        <v>-3.6716575778330651E-2</v>
      </c>
      <c r="R126" s="119"/>
    </row>
    <row r="127" spans="2:18" ht="15.75" thickBot="1" x14ac:dyDescent="0.3">
      <c r="B127" s="149"/>
      <c r="C127" s="16" t="s">
        <v>19</v>
      </c>
      <c r="D127" s="10">
        <v>4594</v>
      </c>
      <c r="E127" s="9"/>
      <c r="F127" s="9"/>
      <c r="G127" s="9"/>
      <c r="H127" s="9"/>
      <c r="I127" s="9"/>
      <c r="J127" s="42"/>
      <c r="K127" s="9"/>
      <c r="L127" s="10"/>
      <c r="M127" s="9"/>
      <c r="N127" s="9"/>
      <c r="O127" s="30"/>
      <c r="P127" s="151"/>
      <c r="Q127" s="153"/>
    </row>
    <row r="128" spans="2:18" ht="15.75" thickBot="1" x14ac:dyDescent="0.3">
      <c r="B128" s="134"/>
      <c r="C128" s="134"/>
      <c r="D128" s="135"/>
      <c r="E128" s="135"/>
      <c r="F128" s="135"/>
      <c r="G128" s="135"/>
      <c r="H128" s="137"/>
      <c r="I128" s="137"/>
      <c r="J128" s="137"/>
      <c r="K128" s="135"/>
      <c r="L128" s="135"/>
      <c r="M128" s="135"/>
      <c r="N128" s="135"/>
      <c r="O128" s="135"/>
      <c r="P128" s="136"/>
      <c r="Q128" s="100"/>
    </row>
    <row r="129" spans="2:17" ht="15.75" thickBot="1" x14ac:dyDescent="0.3">
      <c r="D129" s="17"/>
      <c r="H129" s="154" t="s">
        <v>37</v>
      </c>
      <c r="I129" s="155"/>
      <c r="J129" s="156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46">
        <v>2026</v>
      </c>
      <c r="C132" s="15" t="s">
        <v>18</v>
      </c>
      <c r="D132" s="33">
        <v>3418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29"/>
      <c r="P132" s="140">
        <f>AVERAGE(D132:O133)</f>
        <v>3379</v>
      </c>
      <c r="Q132" s="138"/>
    </row>
    <row r="133" spans="2:17" ht="15.75" thickBot="1" x14ac:dyDescent="0.3">
      <c r="B133" s="147"/>
      <c r="C133" s="16" t="s">
        <v>19</v>
      </c>
      <c r="D133" s="32">
        <v>3340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30"/>
      <c r="P133" s="141"/>
      <c r="Q133" s="139"/>
    </row>
    <row r="134" spans="2:17" ht="15.75" thickBot="1" x14ac:dyDescent="0.3">
      <c r="B134" s="134"/>
      <c r="C134" s="134"/>
      <c r="D134" s="135"/>
      <c r="E134" s="135"/>
      <c r="F134" s="135"/>
      <c r="G134" s="135"/>
      <c r="H134" s="137"/>
      <c r="I134" s="137"/>
      <c r="J134" s="137"/>
      <c r="K134" s="135"/>
      <c r="L134" s="135"/>
      <c r="M134" s="135"/>
      <c r="N134" s="135"/>
      <c r="O134" s="135"/>
      <c r="P134" s="136"/>
      <c r="Q134" s="100"/>
    </row>
    <row r="135" spans="2:17" ht="15.75" thickBot="1" x14ac:dyDescent="0.3">
      <c r="H135" s="154" t="s">
        <v>28</v>
      </c>
      <c r="I135" s="155"/>
      <c r="J135" s="156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7">
        <v>2008</v>
      </c>
      <c r="C138" s="34" t="s">
        <v>18</v>
      </c>
      <c r="D138" s="172"/>
      <c r="E138" s="144"/>
      <c r="F138" s="144"/>
      <c r="G138" s="144"/>
      <c r="H138" s="144"/>
      <c r="I138" s="144"/>
      <c r="J138" s="144">
        <v>4329</v>
      </c>
      <c r="K138" s="144">
        <v>3843</v>
      </c>
      <c r="L138" s="144">
        <v>3306</v>
      </c>
      <c r="M138" s="144">
        <v>2917</v>
      </c>
      <c r="N138" s="144">
        <v>2585</v>
      </c>
      <c r="O138" s="142">
        <v>2223</v>
      </c>
      <c r="P138" s="140">
        <f>AVERAGE(D138:O139)</f>
        <v>3200.5</v>
      </c>
      <c r="Q138" s="138"/>
    </row>
    <row r="139" spans="2:17" ht="15.75" thickBot="1" x14ac:dyDescent="0.3">
      <c r="B139" s="147"/>
      <c r="C139" s="35" t="s">
        <v>19</v>
      </c>
      <c r="D139" s="177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3"/>
      <c r="P139" s="141"/>
      <c r="Q139" s="139"/>
    </row>
    <row r="140" spans="2:17" x14ac:dyDescent="0.25">
      <c r="B140" s="157">
        <v>2009</v>
      </c>
      <c r="C140" s="36" t="s">
        <v>18</v>
      </c>
      <c r="D140" s="172">
        <v>2017</v>
      </c>
      <c r="E140" s="144">
        <v>1851</v>
      </c>
      <c r="F140" s="144">
        <v>2158</v>
      </c>
      <c r="G140" s="144">
        <v>2235</v>
      </c>
      <c r="H140" s="144">
        <v>2144</v>
      </c>
      <c r="I140" s="144">
        <v>1886</v>
      </c>
      <c r="J140" s="144">
        <v>1829</v>
      </c>
      <c r="K140" s="144">
        <v>2301</v>
      </c>
      <c r="L140" s="144">
        <v>2858</v>
      </c>
      <c r="M140" s="144">
        <v>3022</v>
      </c>
      <c r="N140" s="144">
        <v>3593</v>
      </c>
      <c r="O140" s="142">
        <v>3669</v>
      </c>
      <c r="P140" s="140">
        <f>AVERAGE(D140:O141)</f>
        <v>2463.5833333333335</v>
      </c>
      <c r="Q140" s="138">
        <f>+P140/P138-1</f>
        <v>-0.23025048169556839</v>
      </c>
    </row>
    <row r="141" spans="2:17" ht="15.75" thickBot="1" x14ac:dyDescent="0.3">
      <c r="B141" s="147"/>
      <c r="C141" s="37" t="s">
        <v>19</v>
      </c>
      <c r="D141" s="177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3"/>
      <c r="P141" s="141"/>
      <c r="Q141" s="139"/>
    </row>
    <row r="142" spans="2:17" x14ac:dyDescent="0.25">
      <c r="B142" s="157">
        <v>2010</v>
      </c>
      <c r="C142" s="34" t="s">
        <v>18</v>
      </c>
      <c r="D142" s="172">
        <v>3472</v>
      </c>
      <c r="E142" s="144">
        <v>3369</v>
      </c>
      <c r="F142" s="144">
        <v>3259</v>
      </c>
      <c r="G142" s="144">
        <v>3986</v>
      </c>
      <c r="H142" s="144">
        <v>3981</v>
      </c>
      <c r="I142" s="144">
        <v>3880</v>
      </c>
      <c r="J142" s="144">
        <v>3344</v>
      </c>
      <c r="K142" s="144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40">
        <f>AVERAGE(D142:O143)</f>
        <v>3565.0625</v>
      </c>
      <c r="Q142" s="138">
        <f>+P142/P140-1</f>
        <v>0.44710448871900677</v>
      </c>
    </row>
    <row r="143" spans="2:17" ht="15.75" thickBot="1" x14ac:dyDescent="0.3">
      <c r="B143" s="147"/>
      <c r="C143" s="35" t="s">
        <v>20</v>
      </c>
      <c r="D143" s="177"/>
      <c r="E143" s="145"/>
      <c r="F143" s="145"/>
      <c r="G143" s="145"/>
      <c r="H143" s="145"/>
      <c r="I143" s="145"/>
      <c r="J143" s="145"/>
      <c r="K143" s="145"/>
      <c r="L143" s="9">
        <v>3663</v>
      </c>
      <c r="M143" s="9">
        <v>3506</v>
      </c>
      <c r="N143" s="9">
        <v>3522</v>
      </c>
      <c r="O143" s="30">
        <v>3690</v>
      </c>
      <c r="P143" s="141"/>
      <c r="Q143" s="139"/>
    </row>
    <row r="144" spans="2:17" x14ac:dyDescent="0.25">
      <c r="B144" s="157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40">
        <f>AVERAGE(D144:O145)</f>
        <v>3983</v>
      </c>
      <c r="Q144" s="138">
        <f>+P144/P142-1</f>
        <v>0.11723146508651672</v>
      </c>
    </row>
    <row r="145" spans="2:17" ht="15.75" thickBot="1" x14ac:dyDescent="0.3">
      <c r="B145" s="147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41"/>
      <c r="Q145" s="139"/>
    </row>
    <row r="146" spans="2:17" x14ac:dyDescent="0.25">
      <c r="B146" s="157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40">
        <f>AVERAGE(D146:O147)</f>
        <v>3209.875</v>
      </c>
      <c r="Q146" s="138">
        <f>+P146/P144-1</f>
        <v>-0.19410620135576195</v>
      </c>
    </row>
    <row r="147" spans="2:17" ht="15.75" thickBot="1" x14ac:dyDescent="0.3">
      <c r="B147" s="147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41"/>
      <c r="Q147" s="139"/>
    </row>
    <row r="148" spans="2:17" x14ac:dyDescent="0.25">
      <c r="B148" s="157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40">
        <f>AVERAGE(D148:O149)</f>
        <v>4564.416666666667</v>
      </c>
      <c r="Q148" s="138">
        <f>+P148/P146-1</f>
        <v>0.42199202980386064</v>
      </c>
    </row>
    <row r="149" spans="2:17" ht="15.75" thickBot="1" x14ac:dyDescent="0.3">
      <c r="B149" s="147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41"/>
      <c r="Q149" s="139"/>
    </row>
    <row r="150" spans="2:17" x14ac:dyDescent="0.25">
      <c r="B150" s="157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40">
        <f>AVERAGE(D150:O151)</f>
        <v>3625.9166666666665</v>
      </c>
      <c r="Q150" s="138">
        <f>+P150/P148-1</f>
        <v>-0.20561225421284213</v>
      </c>
    </row>
    <row r="151" spans="2:17" ht="15.75" thickBot="1" x14ac:dyDescent="0.3">
      <c r="B151" s="147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41"/>
      <c r="Q151" s="139"/>
    </row>
    <row r="152" spans="2:17" x14ac:dyDescent="0.25">
      <c r="B152" s="157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40">
        <f>AVERAGE(D152:O153)</f>
        <v>2577.5</v>
      </c>
      <c r="Q152" s="138">
        <f>+P152/P150-1</f>
        <v>-0.28914527360897246</v>
      </c>
    </row>
    <row r="153" spans="2:17" ht="15.75" thickBot="1" x14ac:dyDescent="0.3">
      <c r="B153" s="147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41"/>
      <c r="Q153" s="139"/>
    </row>
    <row r="154" spans="2:17" x14ac:dyDescent="0.25">
      <c r="B154" s="157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40">
        <f>AVERAGE(D154:O155)</f>
        <v>2648.25</v>
      </c>
      <c r="Q154" s="138">
        <f>+P154/P152-1</f>
        <v>2.7449078564500518E-2</v>
      </c>
    </row>
    <row r="155" spans="2:17" ht="15.75" thickBot="1" x14ac:dyDescent="0.3">
      <c r="B155" s="147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41"/>
      <c r="Q155" s="139"/>
    </row>
    <row r="156" spans="2:17" x14ac:dyDescent="0.25">
      <c r="B156" s="157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40">
        <f>AVERAGE(D156:O157)</f>
        <v>3295.5</v>
      </c>
      <c r="Q156" s="138">
        <f>+P156/P154-1</f>
        <v>0.24440668365902019</v>
      </c>
    </row>
    <row r="157" spans="2:17" ht="15.75" thickBot="1" x14ac:dyDescent="0.3">
      <c r="B157" s="147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41"/>
      <c r="Q157" s="139"/>
    </row>
    <row r="158" spans="2:17" x14ac:dyDescent="0.25">
      <c r="B158" s="157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40">
        <f>AVERAGE(D158:O159)</f>
        <v>3231</v>
      </c>
      <c r="Q158" s="138">
        <f>+P158/P156-1</f>
        <v>-1.9572143832498834E-2</v>
      </c>
    </row>
    <row r="159" spans="2:17" ht="15.75" thickBot="1" x14ac:dyDescent="0.3">
      <c r="B159" s="147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41"/>
      <c r="Q159" s="139"/>
    </row>
    <row r="160" spans="2:17" x14ac:dyDescent="0.25">
      <c r="B160" s="157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40">
        <f>AVERAGE(D160:O161)</f>
        <v>3319.75</v>
      </c>
      <c r="Q160" s="138">
        <f>+P160/P158-1</f>
        <v>2.7468276075518494E-2</v>
      </c>
    </row>
    <row r="161" spans="2:18" ht="15.75" thickBot="1" x14ac:dyDescent="0.3">
      <c r="B161" s="147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41"/>
      <c r="Q161" s="139"/>
    </row>
    <row r="162" spans="2:18" x14ac:dyDescent="0.25">
      <c r="B162" s="157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40">
        <f>AVERAGE(D162:O163)</f>
        <v>3099.375</v>
      </c>
      <c r="Q162" s="138">
        <f>+P162/P160-1</f>
        <v>-6.6383010768883199E-2</v>
      </c>
    </row>
    <row r="163" spans="2:18" ht="15.75" thickBot="1" x14ac:dyDescent="0.3">
      <c r="B163" s="147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41"/>
      <c r="Q163" s="139"/>
    </row>
    <row r="164" spans="2:18" x14ac:dyDescent="0.25">
      <c r="B164" s="148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50">
        <f>AVERAGE(D164:O165)</f>
        <v>3990.7083333333335</v>
      </c>
      <c r="Q164" s="152">
        <f>+P164/P162-1</f>
        <v>0.28758486253949056</v>
      </c>
    </row>
    <row r="165" spans="2:18" ht="15.75" thickBot="1" x14ac:dyDescent="0.3">
      <c r="B165" s="149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51"/>
      <c r="Q165" s="153"/>
    </row>
    <row r="166" spans="2:18" x14ac:dyDescent="0.25">
      <c r="B166" s="148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50">
        <f>AVERAGE(D166:O167)</f>
        <v>4267.083333333333</v>
      </c>
      <c r="Q166" s="152">
        <f>+P166/P164-1</f>
        <v>6.9254622717353831E-2</v>
      </c>
    </row>
    <row r="167" spans="2:18" ht="15.75" thickBot="1" x14ac:dyDescent="0.3">
      <c r="B167" s="149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51"/>
      <c r="Q167" s="153"/>
      <c r="R167" s="68"/>
    </row>
    <row r="168" spans="2:18" x14ac:dyDescent="0.25">
      <c r="B168" s="148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50">
        <f>AVERAGE(D168:O169)</f>
        <v>3284.8333333333335</v>
      </c>
      <c r="Q168" s="152">
        <f>+P168/P166-1</f>
        <v>-0.23019236402695042</v>
      </c>
      <c r="R168" s="68"/>
    </row>
    <row r="169" spans="2:18" ht="15.75" thickBot="1" x14ac:dyDescent="0.3">
      <c r="B169" s="149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51"/>
      <c r="Q169" s="153"/>
      <c r="R169" s="68"/>
    </row>
    <row r="170" spans="2:18" x14ac:dyDescent="0.25">
      <c r="B170" s="148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50">
        <f>AVERAGE(D170:O171)</f>
        <v>3779.875</v>
      </c>
      <c r="Q170" s="152">
        <f>+P170/P168-1</f>
        <v>0.15070526155563435</v>
      </c>
      <c r="R170" s="68"/>
    </row>
    <row r="171" spans="2:18" ht="15.75" thickBot="1" x14ac:dyDescent="0.3">
      <c r="B171" s="149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51"/>
      <c r="Q171" s="153"/>
      <c r="R171" s="68"/>
    </row>
    <row r="172" spans="2:18" x14ac:dyDescent="0.25">
      <c r="B172" s="148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50">
        <f>AVERAGE(D172:O173)</f>
        <v>4130.416666666667</v>
      </c>
      <c r="Q172" s="152">
        <f>+P172/P170-1</f>
        <v>9.2738957417022316E-2</v>
      </c>
      <c r="R172" s="68"/>
    </row>
    <row r="173" spans="2:18" ht="15.75" thickBot="1" x14ac:dyDescent="0.3">
      <c r="B173" s="149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51"/>
      <c r="Q173" s="153"/>
      <c r="R173" s="68"/>
    </row>
    <row r="174" spans="2:18" x14ac:dyDescent="0.25">
      <c r="B174" s="146">
        <v>2026</v>
      </c>
      <c r="C174" s="15" t="s">
        <v>18</v>
      </c>
      <c r="D174" s="33">
        <v>3533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29"/>
      <c r="P174" s="140">
        <f>AVERAGE(D174:O175)</f>
        <v>3574</v>
      </c>
      <c r="Q174" s="138"/>
    </row>
    <row r="175" spans="2:18" ht="15.75" thickBot="1" x14ac:dyDescent="0.3">
      <c r="B175" s="147"/>
      <c r="C175" s="16" t="s">
        <v>19</v>
      </c>
      <c r="D175" s="32">
        <v>3615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30"/>
      <c r="P175" s="141"/>
      <c r="Q175" s="139"/>
    </row>
    <row r="176" spans="2:18" s="11" customFormat="1" ht="36.75" customHeight="1" thickBot="1" x14ac:dyDescent="0.3">
      <c r="B176" s="174" t="s">
        <v>29</v>
      </c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6"/>
    </row>
    <row r="180" spans="12:12" x14ac:dyDescent="0.25">
      <c r="L180" s="66"/>
    </row>
  </sheetData>
  <mergeCells count="292">
    <mergeCell ref="I59:I60"/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P81:P82"/>
    <mergeCell ref="G138:G139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Q106:Q107"/>
    <mergeCell ref="Q61:Q62"/>
    <mergeCell ref="P38:P3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L140:L141"/>
    <mergeCell ref="D138:D139"/>
    <mergeCell ref="B100:B101"/>
    <mergeCell ref="B114:B115"/>
    <mergeCell ref="B106:B107"/>
    <mergeCell ref="B112:B113"/>
    <mergeCell ref="B104:B105"/>
    <mergeCell ref="B120:B121"/>
    <mergeCell ref="B140:B141"/>
    <mergeCell ref="D140:D141"/>
    <mergeCell ref="B118:B119"/>
    <mergeCell ref="J18:J19"/>
    <mergeCell ref="B108:B109"/>
    <mergeCell ref="B61:B62"/>
    <mergeCell ref="I20:I21"/>
    <mergeCell ref="E20:E21"/>
    <mergeCell ref="F20:F21"/>
    <mergeCell ref="G20:G21"/>
    <mergeCell ref="B102:B103"/>
    <mergeCell ref="K20:K21"/>
    <mergeCell ref="K18:K19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176:Q176"/>
    <mergeCell ref="E59:E60"/>
    <mergeCell ref="B38:B39"/>
    <mergeCell ref="B30:B31"/>
    <mergeCell ref="P71:P72"/>
    <mergeCell ref="P67:P68"/>
    <mergeCell ref="P65:P66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B28:B29"/>
    <mergeCell ref="P44:P45"/>
    <mergeCell ref="G140:G141"/>
    <mergeCell ref="J140:J141"/>
    <mergeCell ref="I138:I139"/>
    <mergeCell ref="B65:B66"/>
    <mergeCell ref="B87:B88"/>
    <mergeCell ref="P87:P88"/>
    <mergeCell ref="K59:K60"/>
    <mergeCell ref="P85:P86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79:B80"/>
    <mergeCell ref="P83:P84"/>
    <mergeCell ref="B73:B74"/>
    <mergeCell ref="B71:B72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B48:B49"/>
    <mergeCell ref="P48:P49"/>
    <mergeCell ref="B83:B84"/>
    <mergeCell ref="B46:B47"/>
    <mergeCell ref="B63:B64"/>
    <mergeCell ref="D59:D60"/>
    <mergeCell ref="B59:B60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Q154:Q155"/>
    <mergeCell ref="Q148:Q149"/>
    <mergeCell ref="P152:P153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Q150:Q151"/>
    <mergeCell ref="Q146:Q147"/>
    <mergeCell ref="P150:P151"/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61"/>
  <sheetViews>
    <sheetView showGridLines="0" topLeftCell="A245" workbookViewId="0">
      <selection activeCell="E261" sqref="E261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78" t="s">
        <v>30</v>
      </c>
      <c r="D10" s="179"/>
      <c r="E10" s="180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3">
        <f>+E259/E257-1</f>
        <v>-0.14584913365614605</v>
      </c>
    </row>
    <row r="260" spans="2:6" x14ac:dyDescent="0.25">
      <c r="B260" s="47">
        <v>2026</v>
      </c>
      <c r="C260" s="48">
        <v>1</v>
      </c>
      <c r="D260" s="48">
        <v>2</v>
      </c>
      <c r="E260" s="122">
        <v>27821</v>
      </c>
      <c r="F260" s="133">
        <f>+E260/E258-1</f>
        <v>-0.18110908341673049</v>
      </c>
    </row>
    <row r="261" spans="2:6" x14ac:dyDescent="0.25">
      <c r="B261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D1DA69D-DA31-4167-ABA6-CCA310031ECF}"/>
</file>

<file path=customXml/itemProps2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2026-01-20T15:49:02Z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