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47" documentId="8_{1BBCA989-B0A1-4105-B7D0-FF7A2E3F4A44}" xr6:coauthVersionLast="47" xr6:coauthVersionMax="47" xr10:uidLastSave="{1C815C08-DF77-461A-AB16-781794753412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4" i="3" l="1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6" i="3"/>
  <c r="K15" i="3"/>
  <c r="J33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H57" i="3"/>
  <c r="H33" i="3"/>
  <c r="K33" i="3"/>
  <c r="L33" i="3" s="1"/>
  <c r="P30" i="1" l="1"/>
  <c r="P58" i="1"/>
  <c r="P29" i="1"/>
  <c r="P82" i="1"/>
  <c r="P33" i="1"/>
  <c r="P81" i="1"/>
  <c r="P80" i="1"/>
  <c r="P83" i="1"/>
  <c r="P28" i="1"/>
  <c r="P27" i="1"/>
  <c r="D33" i="3"/>
  <c r="D57" i="3"/>
  <c r="N83" i="1"/>
  <c r="O83" i="1" s="1"/>
  <c r="D53" i="3" l="1"/>
  <c r="H54" i="3"/>
  <c r="F54" i="3"/>
  <c r="D54" i="3"/>
  <c r="J29" i="3"/>
  <c r="H29" i="3"/>
  <c r="H53" i="3"/>
  <c r="F53" i="3"/>
  <c r="F29" i="3"/>
  <c r="D29" i="3"/>
  <c r="J28" i="3"/>
  <c r="O54" i="1"/>
  <c r="H52" i="3"/>
  <c r="H28" i="3"/>
  <c r="F28" i="3"/>
  <c r="F52" i="3"/>
  <c r="D28" i="3"/>
  <c r="D52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1" i="3"/>
  <c r="H27" i="3"/>
  <c r="F51" i="3"/>
  <c r="F27" i="3"/>
  <c r="D27" i="3"/>
  <c r="D51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<sst xmlns="http://schemas.openxmlformats.org/spreadsheetml/2006/main" count="720" uniqueCount="85">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</sst>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1" xfId="0" applyBorder="1"/>
    <xf numFmtId="0" fontId="0" fillId="0" borderId="4" xfId="0" applyBorder="1"/>
    <xf numFmtId="0" fontId="0" fillId="0" borderId="2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abSelected="1" topLeftCell="A63" workbookViewId="0">
      <selection activeCell="G37" sqref="G37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5" t="s">
        <v>15</v>
      </c>
      <c r="H11" s="126"/>
      <c r="I11" s="127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2" t="s">
        <v>64</v>
      </c>
      <c r="H13" s="123"/>
      <c r="I13" s="12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/>
      <c r="E35" s="54"/>
      <c r="F35" s="54"/>
      <c r="G35" s="54"/>
      <c r="H35" s="92"/>
      <c r="I35" s="92"/>
      <c r="J35" s="116"/>
      <c r="K35" s="116"/>
      <c r="L35" s="54"/>
      <c r="M35" s="54"/>
      <c r="N35" s="120"/>
      <c r="O35" s="16"/>
      <c r="P35" s="117"/>
      <c r="Q35" s="1"/>
      <c r="R35" s="99"/>
    </row>
    <row r="36" spans="2:18" x14ac:dyDescent="0.25">
      <c r="B36" s="87"/>
      <c r="C36" s="1"/>
      <c r="D36" s="107"/>
      <c r="E36" s="1"/>
      <c r="F36" s="1"/>
      <c r="G36" s="1"/>
      <c r="H36" s="107"/>
      <c r="I36" s="1"/>
      <c r="J36" s="1"/>
      <c r="K36" s="1"/>
      <c r="L36" s="1"/>
      <c r="M36" s="1"/>
      <c r="N36" s="1"/>
      <c r="O36" s="88"/>
      <c r="P36" s="89"/>
      <c r="Q36" s="115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9"/>
    </row>
    <row r="38" spans="2:18" ht="15.75" thickBot="1" x14ac:dyDescent="0.3">
      <c r="G38" s="122" t="s">
        <v>21</v>
      </c>
      <c r="H38" s="123"/>
      <c r="I38" s="124"/>
      <c r="K38" s="1"/>
      <c r="L38" s="1"/>
      <c r="M38" s="1"/>
      <c r="N38" s="118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54">
        <v>1365</v>
      </c>
      <c r="D60" s="54"/>
      <c r="E60" s="54"/>
      <c r="F60" s="54"/>
      <c r="G60" s="102"/>
      <c r="H60" s="54"/>
      <c r="I60" s="54"/>
      <c r="J60" s="54"/>
      <c r="K60" s="54"/>
      <c r="L60" s="54"/>
      <c r="M60" s="54"/>
      <c r="N60" s="54"/>
      <c r="O60" s="16"/>
      <c r="P60" s="117"/>
      <c r="Q60" s="1"/>
      <c r="R60" s="99"/>
    </row>
    <row r="61" spans="2:18" x14ac:dyDescent="0.25">
      <c r="B61" s="87"/>
      <c r="C61" s="1"/>
      <c r="D61" s="1"/>
      <c r="E61" s="1"/>
      <c r="F61" s="1"/>
      <c r="G61" s="104"/>
      <c r="H61" s="1"/>
      <c r="I61" s="1"/>
      <c r="J61" s="1"/>
      <c r="K61" s="1"/>
      <c r="L61" s="1"/>
      <c r="M61" s="1"/>
      <c r="N61" s="1"/>
      <c r="O61" s="88"/>
      <c r="P61" s="89"/>
      <c r="Q61" s="115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22" t="s">
        <v>16</v>
      </c>
      <c r="H63" s="123"/>
      <c r="I63" s="124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5">
        <f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6">
        <f>O17/O42</f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6">
        <f>O18/O43</f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6">
        <f>O19/O44</f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6">
        <f>O20/O45</f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6">
        <f>O21/O46</f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6">
        <f>O22/O47</f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6">
        <f>O23/O48</f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6">
        <f>O24/O49</f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5" si="8">AVERAGE(C75:N75)</f>
        <v>3212.8428181905679</v>
      </c>
      <c r="P75" s="106">
        <f>O25/O50</f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8"/>
        <v>5143.8678568521018</v>
      </c>
      <c r="P76" s="106">
        <f>O26/O51</f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8"/>
        <v>5114.6385013067011</v>
      </c>
      <c r="P77" s="106">
        <f>O27/O52</f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8"/>
        <v>4807.2335425146657</v>
      </c>
      <c r="P78" s="106">
        <f>O28/O53</f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8"/>
        <v>3528.4443882558899</v>
      </c>
      <c r="P79" s="106">
        <f>O29/O54</f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8"/>
        <v>4159.3973461274209</v>
      </c>
      <c r="P80" s="106">
        <f>O30/O55</f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8"/>
        <v>5413.8338228792772</v>
      </c>
      <c r="P81" s="106">
        <f>O31/O56</f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8"/>
        <v>5080.1688554466791</v>
      </c>
      <c r="P82" s="106">
        <f>O32/O57</f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8"/>
        <v>5649.0801670548581</v>
      </c>
      <c r="P83" s="106">
        <f>O33/O58</f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9">+D34/D59</f>
        <v>6426.9312510253731</v>
      </c>
      <c r="E84" s="1">
        <f t="shared" si="9"/>
        <v>6457.3385088263294</v>
      </c>
      <c r="F84" s="1">
        <f t="shared" si="9"/>
        <v>6506.8938763962815</v>
      </c>
      <c r="G84" s="1">
        <f t="shared" si="9"/>
        <v>6488.8975639971977</v>
      </c>
      <c r="H84" s="1">
        <f t="shared" si="9"/>
        <v>6891.5093918177299</v>
      </c>
      <c r="I84" s="1">
        <f t="shared" si="9"/>
        <v>6798.7737473616698</v>
      </c>
      <c r="J84" s="1">
        <f t="shared" si="9"/>
        <v>6847.6033211812428</v>
      </c>
      <c r="K84" s="1">
        <f t="shared" si="9"/>
        <v>6926.6648713570276</v>
      </c>
      <c r="L84" s="1">
        <f t="shared" si="9"/>
        <v>6706.9923458914445</v>
      </c>
      <c r="M84" s="1">
        <f t="shared" si="9"/>
        <v>6715.021644527299</v>
      </c>
      <c r="N84" s="1">
        <f t="shared" si="9"/>
        <v>6808.7054893549803</v>
      </c>
      <c r="O84" s="10">
        <f t="shared" si="8"/>
        <v>6658.8300354881185</v>
      </c>
      <c r="P84" s="106">
        <f>O34/O59</f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3"/>
      <c r="Q86" s="115"/>
    </row>
    <row r="87" spans="2:18" x14ac:dyDescent="0.25">
      <c r="B87" s="40"/>
      <c r="H87" s="1"/>
      <c r="I87" s="1"/>
      <c r="J87" s="103"/>
      <c r="K87" s="15"/>
      <c r="N87" s="15"/>
      <c r="O87" s="121"/>
    </row>
    <row r="88" spans="2:18" x14ac:dyDescent="0.25">
      <c r="H88" s="99"/>
      <c r="I88" s="99"/>
      <c r="J88" s="99"/>
    </row>
    <row r="89" spans="2:18" x14ac:dyDescent="0.25">
      <c r="N89" s="115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34" workbookViewId="0">
      <selection activeCell="K57" sqref="K57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5" t="s">
        <v>15</v>
      </c>
      <c r="G11" s="133"/>
      <c r="H11" s="132"/>
    </row>
    <row r="12" spans="2:13" ht="15.75" thickBot="1" x14ac:dyDescent="0.3"/>
    <row r="13" spans="2:13" s="43" customFormat="1" ht="15.75" thickBot="1" x14ac:dyDescent="0.3">
      <c r="C13" s="128" t="s">
        <v>23</v>
      </c>
      <c r="D13" s="129"/>
      <c r="E13" s="128" t="s">
        <v>24</v>
      </c>
      <c r="F13" s="129"/>
      <c r="G13" s="128" t="s">
        <v>25</v>
      </c>
      <c r="H13" s="129"/>
      <c r="I13" s="128" t="s">
        <v>26</v>
      </c>
      <c r="J13" s="129"/>
      <c r="K13" s="128" t="s">
        <v>27</v>
      </c>
      <c r="L13" s="129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3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3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ht="15.75" thickBot="1" x14ac:dyDescent="0.3">
      <c r="B33" s="51">
        <v>2025</v>
      </c>
      <c r="C33" s="52">
        <v>2642.4602799999998</v>
      </c>
      <c r="D33" s="53">
        <f>+C33/C32-1</f>
        <v>-1.8866163606446773E-2</v>
      </c>
      <c r="E33" s="52">
        <v>2668.8609099999999</v>
      </c>
      <c r="F33" s="53">
        <v>4.5746955135454126E-2</v>
      </c>
      <c r="G33" s="52">
        <v>3048.8128000000002</v>
      </c>
      <c r="H33" s="53">
        <f>+G33/G32-1</f>
        <v>-6.7218167836136544E-2</v>
      </c>
      <c r="I33" s="52">
        <v>2826.057260000001</v>
      </c>
      <c r="J33" s="53">
        <f>+I33/I32-1</f>
        <v>-0.26738719637560493</v>
      </c>
      <c r="K33" s="52">
        <f t="shared" si="4"/>
        <v>11186.19125</v>
      </c>
      <c r="L33" s="53">
        <f t="shared" si="3"/>
        <v>-9.6231717740116296E-2</v>
      </c>
    </row>
    <row r="34" spans="2:12" x14ac:dyDescent="0.25">
      <c r="B34" s="43"/>
      <c r="C34" s="1"/>
      <c r="D34" s="114"/>
      <c r="E34" s="1"/>
      <c r="F34" s="114"/>
      <c r="G34" s="1"/>
      <c r="H34" s="114"/>
      <c r="I34" s="1"/>
      <c r="J34" s="114"/>
      <c r="K34" s="1"/>
      <c r="L34" s="114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8" t="s">
        <v>23</v>
      </c>
      <c r="D37" s="129"/>
      <c r="E37" s="128" t="s">
        <v>24</v>
      </c>
      <c r="F37" s="129"/>
      <c r="G37" s="128" t="s">
        <v>25</v>
      </c>
      <c r="H37" s="129"/>
      <c r="I37" s="128" t="s">
        <v>26</v>
      </c>
      <c r="J37" s="129"/>
      <c r="K37" s="128" t="s">
        <v>27</v>
      </c>
      <c r="L37" s="129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5">C40/C39-1</f>
        <v>1.0887791732341245</v>
      </c>
      <c r="E40" s="1">
        <v>3983.3086274534139</v>
      </c>
      <c r="F40" s="114">
        <f t="shared" ref="F40:F51" si="6">E40/E39-1</f>
        <v>1.0275665762217518</v>
      </c>
      <c r="G40" s="9">
        <v>3830.8070810676313</v>
      </c>
      <c r="H40" s="50">
        <f t="shared" ref="H40:H48" si="7">G40/G39-1</f>
        <v>0.70399837739092819</v>
      </c>
      <c r="I40" s="9">
        <v>3203.2678724130255</v>
      </c>
      <c r="J40" s="50">
        <f t="shared" ref="J40:J57" si="8">I40/I39-1</f>
        <v>5.8475426467224034E-2</v>
      </c>
      <c r="K40" s="9">
        <v>3586.4004294265892</v>
      </c>
      <c r="L40" s="50">
        <f t="shared" ref="L40:L57" si="9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5"/>
        <v>-0.28470538526283284</v>
      </c>
      <c r="E41" s="1">
        <v>1981.6689045204009</v>
      </c>
      <c r="F41" s="114">
        <f t="shared" si="6"/>
        <v>-0.50250681283832377</v>
      </c>
      <c r="G41" s="9">
        <v>2116.4278391872153</v>
      </c>
      <c r="H41" s="50">
        <f t="shared" si="7"/>
        <v>-0.44752429595139653</v>
      </c>
      <c r="I41" s="9">
        <v>2447.266008902669</v>
      </c>
      <c r="J41" s="50">
        <f t="shared" si="8"/>
        <v>-0.23600956698662212</v>
      </c>
      <c r="K41" s="9">
        <v>2187.738352294492</v>
      </c>
      <c r="L41" s="50">
        <f t="shared" si="9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5"/>
        <v>-9.5038175810568393E-2</v>
      </c>
      <c r="E42" s="1">
        <v>3577.2264046227374</v>
      </c>
      <c r="F42" s="114">
        <f t="shared" si="6"/>
        <v>0.80515846843168259</v>
      </c>
      <c r="G42" s="9">
        <v>3958.1078484041823</v>
      </c>
      <c r="H42" s="50">
        <f t="shared" si="7"/>
        <v>0.87018322813417459</v>
      </c>
      <c r="I42" s="9">
        <v>4487.9305616628135</v>
      </c>
      <c r="J42" s="50">
        <f t="shared" si="8"/>
        <v>0.83385481812627282</v>
      </c>
      <c r="K42" s="9">
        <v>3688.7339447058375</v>
      </c>
      <c r="L42" s="50">
        <f t="shared" si="9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5"/>
        <v>1.0248573145489477</v>
      </c>
      <c r="E43" s="1">
        <v>4713.7452159858231</v>
      </c>
      <c r="F43" s="114">
        <f t="shared" si="6"/>
        <v>0.31770949971027784</v>
      </c>
      <c r="G43" s="9">
        <v>4539.3009981676951</v>
      </c>
      <c r="H43" s="50">
        <f t="shared" si="7"/>
        <v>0.1468361075602922</v>
      </c>
      <c r="I43" s="9">
        <v>4243.7890343148974</v>
      </c>
      <c r="J43" s="50">
        <f t="shared" si="8"/>
        <v>-5.4399577710368963E-2</v>
      </c>
      <c r="K43" s="9">
        <v>4485.4739115940793</v>
      </c>
      <c r="L43" s="50">
        <f t="shared" si="9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5"/>
        <v>-0.15617477263879775</v>
      </c>
      <c r="E44" s="1">
        <v>3747.6389992057188</v>
      </c>
      <c r="F44" s="114">
        <f t="shared" si="6"/>
        <v>-0.20495512008237693</v>
      </c>
      <c r="G44" s="9">
        <v>3077.6442302422433</v>
      </c>
      <c r="H44" s="50">
        <f t="shared" si="7"/>
        <v>-0.32200040678409625</v>
      </c>
      <c r="I44" s="9">
        <v>3138.877788541382</v>
      </c>
      <c r="J44" s="50">
        <f t="shared" si="8"/>
        <v>-0.2603596071433576</v>
      </c>
      <c r="K44" s="9">
        <v>3319.22301378167</v>
      </c>
      <c r="L44" s="50">
        <f t="shared" si="9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5"/>
        <v>-7.9835719654769544E-2</v>
      </c>
      <c r="E45" s="1">
        <v>4056.4901778843046</v>
      </c>
      <c r="F45" s="114">
        <f t="shared" si="6"/>
        <v>8.2412201053528422E-2</v>
      </c>
      <c r="G45" s="9">
        <v>4585.5932467038028</v>
      </c>
      <c r="H45" s="50">
        <f t="shared" si="7"/>
        <v>0.48996859404469495</v>
      </c>
      <c r="I45" s="9">
        <v>4955.7142501877379</v>
      </c>
      <c r="J45" s="50">
        <f t="shared" si="8"/>
        <v>0.57881720284835603</v>
      </c>
      <c r="K45" s="9">
        <v>4366.2718193479559</v>
      </c>
      <c r="L45" s="50">
        <f t="shared" si="9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5"/>
        <v>0.42723204853743724</v>
      </c>
      <c r="E46" s="1">
        <v>4957.209671852981</v>
      </c>
      <c r="F46" s="114">
        <f t="shared" si="6"/>
        <v>0.22204404656994736</v>
      </c>
      <c r="G46" s="9">
        <v>4547.2566788900176</v>
      </c>
      <c r="H46" s="50">
        <f t="shared" si="7"/>
        <v>-8.3602198780587944E-3</v>
      </c>
      <c r="I46" s="9">
        <v>4553.5409432726838</v>
      </c>
      <c r="J46" s="50">
        <f t="shared" si="8"/>
        <v>-8.1153449656589549E-2</v>
      </c>
      <c r="K46" s="9">
        <v>4705.3669113844862</v>
      </c>
      <c r="L46" s="50">
        <f t="shared" si="9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5"/>
        <v>-0.27033035351340773</v>
      </c>
      <c r="E47" s="1">
        <v>3055.9324219572122</v>
      </c>
      <c r="F47" s="114">
        <f t="shared" si="6"/>
        <v>-0.38353779157077306</v>
      </c>
      <c r="G47" s="9">
        <v>2769.0655231339656</v>
      </c>
      <c r="H47" s="50">
        <f t="shared" si="7"/>
        <v>-0.39104701610776615</v>
      </c>
      <c r="I47" s="9">
        <v>2692.244902897166</v>
      </c>
      <c r="J47" s="50">
        <f t="shared" si="8"/>
        <v>-0.40875794542384902</v>
      </c>
      <c r="K47" s="9">
        <v>2984.4018578759219</v>
      </c>
      <c r="L47" s="50">
        <f t="shared" si="9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5"/>
        <v>-0.2034239944050148</v>
      </c>
      <c r="E48" s="1">
        <v>3062.6257832874044</v>
      </c>
      <c r="F48" s="114">
        <f t="shared" si="6"/>
        <v>2.19028447163927E-3</v>
      </c>
      <c r="G48" s="9">
        <v>3137.5754585667737</v>
      </c>
      <c r="H48" s="50">
        <f t="shared" si="7"/>
        <v>0.13308097347430659</v>
      </c>
      <c r="I48" s="9">
        <v>3698.4847078339385</v>
      </c>
      <c r="J48" s="50">
        <f t="shared" si="8"/>
        <v>0.37375492989287218</v>
      </c>
      <c r="K48" s="9">
        <v>3282.7488970499276</v>
      </c>
      <c r="L48" s="50">
        <f t="shared" si="9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5"/>
        <v>0.47879261977713594</v>
      </c>
      <c r="E49" s="1">
        <v>5007.8069538732288</v>
      </c>
      <c r="F49" s="114">
        <f t="shared" si="6"/>
        <v>0.63513511222970198</v>
      </c>
      <c r="G49" s="9">
        <v>5623.647446461342</v>
      </c>
      <c r="H49" s="50">
        <f t="shared" ref="H49:H54" si="10">G49/G48-1</f>
        <v>0.792354485405808</v>
      </c>
      <c r="I49" s="9">
        <v>5697.3650162240756</v>
      </c>
      <c r="J49" s="50">
        <f t="shared" si="8"/>
        <v>0.54045926001970823</v>
      </c>
      <c r="K49" s="9">
        <v>5175.9626579981586</v>
      </c>
      <c r="L49" s="50">
        <f t="shared" si="9"/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5"/>
        <v>0.19650344368366612</v>
      </c>
      <c r="E50" s="1">
        <v>5449.1705917284044</v>
      </c>
      <c r="F50" s="114">
        <f t="shared" si="6"/>
        <v>8.8135114216774779E-2</v>
      </c>
      <c r="G50" s="9">
        <v>5301.0687129976095</v>
      </c>
      <c r="H50" s="50">
        <f t="shared" si="10"/>
        <v>-5.7361123102891876E-2</v>
      </c>
      <c r="I50" s="9">
        <v>4445.0830154336663</v>
      </c>
      <c r="J50" s="50">
        <f t="shared" si="8"/>
        <v>-0.21980020539746958</v>
      </c>
      <c r="K50" s="1">
        <v>4991.6345082113612</v>
      </c>
      <c r="L50" s="50">
        <f t="shared" si="9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5"/>
        <v>-0.15001265584472212</v>
      </c>
      <c r="E51" s="9">
        <v>4923.2573011965587</v>
      </c>
      <c r="F51" s="50">
        <f t="shared" si="6"/>
        <v>-9.6512539234898997E-2</v>
      </c>
      <c r="G51" s="9">
        <v>5059.3644239546911</v>
      </c>
      <c r="H51" s="50">
        <f t="shared" si="10"/>
        <v>-4.5595388803447712E-2</v>
      </c>
      <c r="I51" s="9">
        <v>4705.983491666032</v>
      </c>
      <c r="J51" s="50">
        <f t="shared" si="8"/>
        <v>5.8694174063003812E-2</v>
      </c>
      <c r="K51" s="9">
        <v>4789.0916821606079</v>
      </c>
      <c r="L51" s="50">
        <f t="shared" si="9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5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10"/>
        <v>-0.37692768361233531</v>
      </c>
      <c r="I52" s="9">
        <v>3391.0853032000928</v>
      </c>
      <c r="J52" s="50">
        <f t="shared" si="8"/>
        <v>-0.27940985997816015</v>
      </c>
      <c r="K52" s="9">
        <v>3268.4353933935568</v>
      </c>
      <c r="L52" s="50">
        <f t="shared" si="9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5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10"/>
        <v>0.43556963333300724</v>
      </c>
      <c r="I53" s="9">
        <v>4365.6470489671592</v>
      </c>
      <c r="J53" s="50">
        <f t="shared" si="8"/>
        <v>0.28738933368836039</v>
      </c>
      <c r="K53" s="9">
        <v>4166.6988257639332</v>
      </c>
      <c r="L53" s="50">
        <f t="shared" si="9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0">
        <f>E54/E53-1</f>
        <v>0.39291355897140479</v>
      </c>
      <c r="G54" s="9">
        <v>5906.6016459657676</v>
      </c>
      <c r="H54" s="100">
        <f t="shared" si="10"/>
        <v>0.30520581727216034</v>
      </c>
      <c r="I54" s="9">
        <v>5328.3216400158153</v>
      </c>
      <c r="J54" s="50">
        <f t="shared" si="8"/>
        <v>0.2205113194563928</v>
      </c>
      <c r="K54" s="9">
        <v>5419.5322791433791</v>
      </c>
      <c r="L54" s="50">
        <f t="shared" si="9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0">
        <v>-7.3092664908122051E-2</v>
      </c>
      <c r="G55" s="9">
        <v>4994.4141651433574</v>
      </c>
      <c r="H55" s="100">
        <v>-0.15443524644080875</v>
      </c>
      <c r="I55" s="9">
        <v>4623.2722877700708</v>
      </c>
      <c r="J55" s="50">
        <f t="shared" si="8"/>
        <v>-0.13232109468595288</v>
      </c>
      <c r="K55" s="9">
        <v>5022.3309877361089</v>
      </c>
      <c r="L55" s="50">
        <f t="shared" si="9"/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0">
        <v>4.6498091509706185E-2</v>
      </c>
      <c r="G56" s="9">
        <v>5926.1764440417428</v>
      </c>
      <c r="H56" s="100">
        <v>0.18656087542784716</v>
      </c>
      <c r="I56" s="9">
        <v>6120.6341737090834</v>
      </c>
      <c r="J56" s="50">
        <f t="shared" si="8"/>
        <v>0.32387490780068906</v>
      </c>
      <c r="K56" s="9">
        <v>5701.8155147726711</v>
      </c>
      <c r="L56" s="50">
        <f t="shared" si="9"/>
        <v>0.13529266165367759</v>
      </c>
    </row>
    <row r="57" spans="2:12" ht="15.75" thickBot="1" x14ac:dyDescent="0.3">
      <c r="B57" s="65">
        <v>2025</v>
      </c>
      <c r="C57" s="52">
        <v>6382.660930668746</v>
      </c>
      <c r="D57" s="53">
        <f>+C57/C56-1</f>
        <v>0.27420814596575349</v>
      </c>
      <c r="E57" s="52">
        <v>6648.7291951081888</v>
      </c>
      <c r="F57" s="101">
        <v>0.21069092480344942</v>
      </c>
      <c r="G57" s="52">
        <v>6851.912026215582</v>
      </c>
      <c r="H57" s="101">
        <f>+G57/G56-1</f>
        <v>0.15621127567077187</v>
      </c>
      <c r="I57" s="52">
        <v>6723.7658128696185</v>
      </c>
      <c r="J57" s="53">
        <f t="shared" si="8"/>
        <v>9.8540710332151615E-2</v>
      </c>
      <c r="K57" s="52">
        <v>6660.212046705351</v>
      </c>
      <c r="L57" s="53">
        <f t="shared" si="9"/>
        <v>0.1680862050779437</v>
      </c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5">
        <v>2025</v>
      </c>
      <c r="D65" s="126"/>
      <c r="E65" s="126"/>
      <c r="F65" s="126"/>
      <c r="G65" s="126"/>
      <c r="H65" s="126"/>
      <c r="I65" s="126"/>
      <c r="J65" s="126"/>
      <c r="K65" s="126"/>
      <c r="L65" s="127"/>
    </row>
    <row r="66" spans="2:12" ht="20.25" customHeight="1" thickBot="1" x14ac:dyDescent="0.3">
      <c r="B66" s="56" t="s">
        <v>34</v>
      </c>
      <c r="C66" s="128" t="s">
        <v>23</v>
      </c>
      <c r="D66" s="129"/>
      <c r="E66" s="128" t="s">
        <v>24</v>
      </c>
      <c r="F66" s="130"/>
      <c r="G66" s="128" t="s">
        <v>25</v>
      </c>
      <c r="H66" s="129"/>
      <c r="I66" s="130" t="s">
        <v>26</v>
      </c>
      <c r="J66" s="129"/>
      <c r="K66" s="130" t="s">
        <v>35</v>
      </c>
      <c r="L66" s="129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1" t="s">
        <v>36</v>
      </c>
      <c r="F67" s="59">
        <v>0.38469049285478518</v>
      </c>
      <c r="G67" s="58" t="s">
        <v>47</v>
      </c>
      <c r="H67" s="59">
        <v>0.30124896298678827</v>
      </c>
      <c r="I67" s="58" t="s">
        <v>47</v>
      </c>
      <c r="J67" s="59">
        <v>0.38</v>
      </c>
      <c r="K67" s="58" t="s">
        <v>47</v>
      </c>
      <c r="L67" s="59">
        <v>0.23</v>
      </c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2" t="s">
        <v>47</v>
      </c>
      <c r="F68" s="62">
        <v>0.1507862927059769</v>
      </c>
      <c r="G68" s="61" t="s">
        <v>36</v>
      </c>
      <c r="H68" s="62">
        <v>0.25956045417812185</v>
      </c>
      <c r="I68" s="61" t="s">
        <v>49</v>
      </c>
      <c r="J68" s="62">
        <v>0.16</v>
      </c>
      <c r="K68" s="61" t="s">
        <v>36</v>
      </c>
      <c r="L68" s="62">
        <v>0.21</v>
      </c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2" t="s">
        <v>45</v>
      </c>
      <c r="F69" s="62">
        <v>9.7670324124466426E-2</v>
      </c>
      <c r="G69" s="61" t="s">
        <v>44</v>
      </c>
      <c r="H69" s="62">
        <v>6.734310024568263E-2</v>
      </c>
      <c r="I69" s="61" t="s">
        <v>36</v>
      </c>
      <c r="J69" s="62">
        <v>0.14000000000000001</v>
      </c>
      <c r="K69" s="61" t="s">
        <v>44</v>
      </c>
      <c r="L69" s="62">
        <v>0.08</v>
      </c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2" t="s">
        <v>82</v>
      </c>
      <c r="F70" s="62">
        <v>9.5071936986620947E-2</v>
      </c>
      <c r="G70" s="63" t="s">
        <v>49</v>
      </c>
      <c r="H70" s="64">
        <v>5.7102616377754128E-2</v>
      </c>
      <c r="I70" s="61" t="s">
        <v>44</v>
      </c>
      <c r="J70" s="62">
        <v>0.1</v>
      </c>
      <c r="K70" s="61" t="s">
        <v>45</v>
      </c>
      <c r="L70" s="62">
        <v>7.0000000000000007E-2</v>
      </c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3" t="s">
        <v>37</v>
      </c>
      <c r="F71" s="69">
        <v>8.7993268487635543E-2</v>
      </c>
      <c r="G71" s="66" t="s">
        <v>83</v>
      </c>
      <c r="H71" s="67">
        <v>5.6420741100446065E-2</v>
      </c>
      <c r="I71" s="68" t="s">
        <v>39</v>
      </c>
      <c r="J71" s="69">
        <v>7.0000000000000007E-2</v>
      </c>
      <c r="K71" s="68" t="s">
        <v>49</v>
      </c>
      <c r="L71" s="69">
        <v>0.06</v>
      </c>
    </row>
    <row r="72" spans="2:12" ht="20.25" customHeight="1" thickBot="1" x14ac:dyDescent="0.3">
      <c r="B72" s="55"/>
    </row>
    <row r="73" spans="2:12" ht="20.25" customHeight="1" thickBot="1" x14ac:dyDescent="0.3">
      <c r="C73" s="125">
        <v>2024</v>
      </c>
      <c r="D73" s="126"/>
      <c r="E73" s="126"/>
      <c r="F73" s="126"/>
      <c r="G73" s="126"/>
      <c r="H73" s="126"/>
      <c r="I73" s="126"/>
      <c r="J73" s="126"/>
      <c r="K73" s="126"/>
      <c r="L73" s="127"/>
    </row>
    <row r="74" spans="2:12" ht="20.25" customHeight="1" thickBot="1" x14ac:dyDescent="0.3">
      <c r="B74" s="56" t="s">
        <v>34</v>
      </c>
      <c r="C74" s="128" t="s">
        <v>23</v>
      </c>
      <c r="D74" s="129"/>
      <c r="E74" s="128" t="s">
        <v>24</v>
      </c>
      <c r="F74" s="130"/>
      <c r="G74" s="128" t="s">
        <v>25</v>
      </c>
      <c r="H74" s="129"/>
      <c r="I74" s="130" t="s">
        <v>26</v>
      </c>
      <c r="J74" s="129"/>
      <c r="K74" s="130" t="s">
        <v>35</v>
      </c>
      <c r="L74" s="129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1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2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2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2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3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5">
        <v>2023</v>
      </c>
      <c r="D81" s="126"/>
      <c r="E81" s="126"/>
      <c r="F81" s="126"/>
      <c r="G81" s="126"/>
      <c r="H81" s="126"/>
      <c r="I81" s="126"/>
      <c r="J81" s="126"/>
      <c r="K81" s="126"/>
      <c r="L81" s="127"/>
    </row>
    <row r="82" spans="2:12" ht="20.25" customHeight="1" thickBot="1" x14ac:dyDescent="0.3">
      <c r="B82" s="56" t="s">
        <v>34</v>
      </c>
      <c r="C82" s="128" t="s">
        <v>23</v>
      </c>
      <c r="D82" s="129"/>
      <c r="E82" s="128" t="s">
        <v>24</v>
      </c>
      <c r="F82" s="130"/>
      <c r="G82" s="128" t="s">
        <v>25</v>
      </c>
      <c r="H82" s="129"/>
      <c r="I82" s="130" t="s">
        <v>26</v>
      </c>
      <c r="J82" s="129"/>
      <c r="K82" s="130" t="s">
        <v>35</v>
      </c>
      <c r="L82" s="129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5">
        <v>2022</v>
      </c>
      <c r="D89" s="126"/>
      <c r="E89" s="126"/>
      <c r="F89" s="126"/>
      <c r="G89" s="126"/>
      <c r="H89" s="126"/>
      <c r="I89" s="126"/>
      <c r="J89" s="126"/>
      <c r="K89" s="126"/>
      <c r="L89" s="127"/>
    </row>
    <row r="90" spans="2:12" ht="15.75" thickBot="1" x14ac:dyDescent="0.3">
      <c r="B90" s="56" t="s">
        <v>34</v>
      </c>
      <c r="C90" s="128" t="s">
        <v>23</v>
      </c>
      <c r="D90" s="129"/>
      <c r="E90" s="128" t="s">
        <v>24</v>
      </c>
      <c r="F90" s="130"/>
      <c r="G90" s="128" t="s">
        <v>25</v>
      </c>
      <c r="H90" s="129"/>
      <c r="I90" s="130" t="s">
        <v>26</v>
      </c>
      <c r="J90" s="129"/>
      <c r="K90" s="130" t="s">
        <v>35</v>
      </c>
      <c r="L90" s="129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5">
        <v>2021</v>
      </c>
      <c r="D98" s="126"/>
      <c r="E98" s="126"/>
      <c r="F98" s="126"/>
      <c r="G98" s="126"/>
      <c r="H98" s="126"/>
      <c r="I98" s="126"/>
      <c r="J98" s="126"/>
      <c r="K98" s="126"/>
      <c r="L98" s="127"/>
    </row>
    <row r="99" spans="2:12" ht="15.75" thickBot="1" x14ac:dyDescent="0.3">
      <c r="B99" s="56" t="s">
        <v>34</v>
      </c>
      <c r="C99" s="128" t="s">
        <v>23</v>
      </c>
      <c r="D99" s="129"/>
      <c r="E99" s="128" t="s">
        <v>24</v>
      </c>
      <c r="F99" s="130"/>
      <c r="G99" s="128" t="s">
        <v>25</v>
      </c>
      <c r="H99" s="129"/>
      <c r="I99" s="130" t="s">
        <v>26</v>
      </c>
      <c r="J99" s="129"/>
      <c r="K99" s="130" t="s">
        <v>35</v>
      </c>
      <c r="L99" s="129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5">
        <v>2020</v>
      </c>
      <c r="D107" s="126"/>
      <c r="E107" s="126"/>
      <c r="F107" s="126"/>
      <c r="G107" s="126"/>
      <c r="H107" s="126"/>
      <c r="I107" s="126"/>
      <c r="J107" s="126"/>
      <c r="K107" s="126"/>
      <c r="L107" s="127"/>
    </row>
    <row r="108" spans="2:12" ht="15.75" thickBot="1" x14ac:dyDescent="0.3">
      <c r="B108" s="56" t="s">
        <v>34</v>
      </c>
      <c r="C108" s="128" t="s">
        <v>23</v>
      </c>
      <c r="D108" s="129"/>
      <c r="E108" s="128" t="s">
        <v>24</v>
      </c>
      <c r="F108" s="130"/>
      <c r="G108" s="128" t="s">
        <v>25</v>
      </c>
      <c r="H108" s="129"/>
      <c r="I108" s="130" t="s">
        <v>26</v>
      </c>
      <c r="J108" s="129"/>
      <c r="K108" s="130" t="s">
        <v>35</v>
      </c>
      <c r="L108" s="129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5">
        <v>2019</v>
      </c>
      <c r="D116" s="126"/>
      <c r="E116" s="126"/>
      <c r="F116" s="126"/>
      <c r="G116" s="126"/>
      <c r="H116" s="126"/>
      <c r="I116" s="126"/>
      <c r="J116" s="126"/>
      <c r="K116" s="126"/>
      <c r="L116" s="127"/>
    </row>
    <row r="117" spans="2:12" ht="15.75" thickBot="1" x14ac:dyDescent="0.3">
      <c r="B117" s="56" t="s">
        <v>34</v>
      </c>
      <c r="C117" s="128" t="s">
        <v>23</v>
      </c>
      <c r="D117" s="129"/>
      <c r="E117" s="128" t="s">
        <v>24</v>
      </c>
      <c r="F117" s="130"/>
      <c r="G117" s="128" t="s">
        <v>25</v>
      </c>
      <c r="H117" s="129"/>
      <c r="I117" s="130" t="s">
        <v>26</v>
      </c>
      <c r="J117" s="129"/>
      <c r="K117" s="130" t="s">
        <v>35</v>
      </c>
      <c r="L117" s="129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5">
        <v>2018</v>
      </c>
      <c r="D125" s="126"/>
      <c r="E125" s="126"/>
      <c r="F125" s="126"/>
      <c r="G125" s="126"/>
      <c r="H125" s="126"/>
      <c r="I125" s="126"/>
      <c r="J125" s="126"/>
      <c r="K125" s="126"/>
      <c r="L125" s="127"/>
    </row>
    <row r="126" spans="2:12" ht="15.75" thickBot="1" x14ac:dyDescent="0.3">
      <c r="B126" s="56" t="s">
        <v>34</v>
      </c>
      <c r="C126" s="128" t="s">
        <v>23</v>
      </c>
      <c r="D126" s="129"/>
      <c r="E126" s="128" t="s">
        <v>24</v>
      </c>
      <c r="F126" s="130"/>
      <c r="G126" s="128" t="s">
        <v>25</v>
      </c>
      <c r="H126" s="129"/>
      <c r="I126" s="130" t="s">
        <v>26</v>
      </c>
      <c r="J126" s="129"/>
      <c r="K126" s="130" t="s">
        <v>35</v>
      </c>
      <c r="L126" s="129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5">
        <v>2017</v>
      </c>
      <c r="D134" s="126"/>
      <c r="E134" s="126"/>
      <c r="F134" s="126"/>
      <c r="G134" s="126"/>
      <c r="H134" s="126"/>
      <c r="I134" s="126"/>
      <c r="J134" s="126"/>
      <c r="K134" s="126"/>
      <c r="L134" s="127"/>
    </row>
    <row r="135" spans="2:12" ht="15.75" thickBot="1" x14ac:dyDescent="0.3">
      <c r="B135" s="56" t="s">
        <v>34</v>
      </c>
      <c r="C135" s="128" t="s">
        <v>23</v>
      </c>
      <c r="D135" s="129"/>
      <c r="E135" s="128" t="s">
        <v>24</v>
      </c>
      <c r="F135" s="130"/>
      <c r="G135" s="128" t="s">
        <v>25</v>
      </c>
      <c r="H135" s="129"/>
      <c r="I135" s="130" t="s">
        <v>26</v>
      </c>
      <c r="J135" s="129"/>
      <c r="K135" s="130" t="s">
        <v>35</v>
      </c>
      <c r="L135" s="129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5">
        <v>2016</v>
      </c>
      <c r="D143" s="126"/>
      <c r="E143" s="126"/>
      <c r="F143" s="126"/>
      <c r="G143" s="126"/>
      <c r="H143" s="126"/>
      <c r="I143" s="126"/>
      <c r="J143" s="126"/>
      <c r="K143" s="126"/>
      <c r="L143" s="127"/>
    </row>
    <row r="144" spans="2:12" ht="15.75" thickBot="1" x14ac:dyDescent="0.3">
      <c r="B144" s="56" t="s">
        <v>34</v>
      </c>
      <c r="C144" s="128" t="s">
        <v>23</v>
      </c>
      <c r="D144" s="129"/>
      <c r="E144" s="128" t="s">
        <v>24</v>
      </c>
      <c r="F144" s="130"/>
      <c r="G144" s="128" t="s">
        <v>25</v>
      </c>
      <c r="H144" s="129"/>
      <c r="I144" s="130" t="s">
        <v>26</v>
      </c>
      <c r="J144" s="129"/>
      <c r="K144" s="130" t="s">
        <v>35</v>
      </c>
      <c r="L144" s="129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5">
        <v>2015</v>
      </c>
      <c r="D152" s="126"/>
      <c r="E152" s="126"/>
      <c r="F152" s="126"/>
      <c r="G152" s="126"/>
      <c r="H152" s="126"/>
      <c r="I152" s="126"/>
      <c r="J152" s="126"/>
      <c r="K152" s="126"/>
      <c r="L152" s="127"/>
    </row>
    <row r="153" spans="2:12" ht="15.75" thickBot="1" x14ac:dyDescent="0.3">
      <c r="B153" s="56" t="s">
        <v>34</v>
      </c>
      <c r="C153" s="128" t="s">
        <v>23</v>
      </c>
      <c r="D153" s="129"/>
      <c r="E153" s="128" t="s">
        <v>24</v>
      </c>
      <c r="F153" s="130"/>
      <c r="G153" s="128" t="s">
        <v>25</v>
      </c>
      <c r="H153" s="129"/>
      <c r="I153" s="130" t="s">
        <v>26</v>
      </c>
      <c r="J153" s="129"/>
      <c r="K153" s="130" t="s">
        <v>35</v>
      </c>
      <c r="L153" s="129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5">
        <v>2014</v>
      </c>
      <c r="D161" s="126"/>
      <c r="E161" s="126"/>
      <c r="F161" s="126"/>
      <c r="G161" s="126"/>
      <c r="H161" s="126"/>
      <c r="I161" s="126"/>
      <c r="J161" s="126"/>
      <c r="K161" s="126"/>
      <c r="L161" s="127"/>
    </row>
    <row r="162" spans="2:12" ht="15.75" thickBot="1" x14ac:dyDescent="0.3">
      <c r="B162" s="56" t="s">
        <v>34</v>
      </c>
      <c r="C162" s="128" t="s">
        <v>23</v>
      </c>
      <c r="D162" s="129"/>
      <c r="E162" s="128" t="s">
        <v>24</v>
      </c>
      <c r="F162" s="130"/>
      <c r="G162" s="128" t="s">
        <v>25</v>
      </c>
      <c r="H162" s="129"/>
      <c r="I162" s="130" t="s">
        <v>26</v>
      </c>
      <c r="J162" s="129"/>
      <c r="K162" s="130" t="s">
        <v>35</v>
      </c>
      <c r="L162" s="129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5" t="s">
        <v>55</v>
      </c>
      <c r="D170" s="126"/>
      <c r="E170" s="126"/>
      <c r="F170" s="126"/>
      <c r="G170" s="126"/>
      <c r="H170" s="126"/>
      <c r="I170" s="126"/>
      <c r="J170" s="126"/>
      <c r="K170" s="126"/>
      <c r="L170" s="127"/>
    </row>
    <row r="171" spans="2:12" s="43" customFormat="1" ht="15.75" thickBot="1" x14ac:dyDescent="0.3">
      <c r="B171" s="56" t="s">
        <v>34</v>
      </c>
      <c r="C171" s="128" t="s">
        <v>23</v>
      </c>
      <c r="D171" s="129"/>
      <c r="E171" s="128" t="s">
        <v>24</v>
      </c>
      <c r="F171" s="130"/>
      <c r="G171" s="128" t="s">
        <v>25</v>
      </c>
      <c r="H171" s="129"/>
      <c r="I171" s="130" t="s">
        <v>26</v>
      </c>
      <c r="J171" s="129"/>
      <c r="K171" s="130" t="s">
        <v>35</v>
      </c>
      <c r="L171" s="129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5" t="s">
        <v>56</v>
      </c>
      <c r="D179" s="126"/>
      <c r="E179" s="126"/>
      <c r="F179" s="126"/>
      <c r="G179" s="126"/>
      <c r="H179" s="126"/>
      <c r="I179" s="126"/>
      <c r="J179" s="126"/>
      <c r="K179" s="126"/>
      <c r="L179" s="127"/>
    </row>
    <row r="180" spans="2:12" s="43" customFormat="1" ht="15.75" thickBot="1" x14ac:dyDescent="0.3">
      <c r="B180" s="56" t="s">
        <v>34</v>
      </c>
      <c r="C180" s="128" t="s">
        <v>23</v>
      </c>
      <c r="D180" s="129"/>
      <c r="E180" s="128" t="s">
        <v>24</v>
      </c>
      <c r="F180" s="130"/>
      <c r="G180" s="128" t="s">
        <v>25</v>
      </c>
      <c r="H180" s="129"/>
      <c r="I180" s="130" t="s">
        <v>26</v>
      </c>
      <c r="J180" s="129"/>
      <c r="K180" s="130" t="s">
        <v>35</v>
      </c>
      <c r="L180" s="129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5" t="s">
        <v>57</v>
      </c>
      <c r="D188" s="126"/>
      <c r="E188" s="126"/>
      <c r="F188" s="126"/>
      <c r="G188" s="126"/>
      <c r="H188" s="126"/>
      <c r="I188" s="126"/>
      <c r="J188" s="126"/>
      <c r="K188" s="126"/>
      <c r="L188" s="127"/>
    </row>
    <row r="189" spans="2:12" ht="15.75" thickBot="1" x14ac:dyDescent="0.3">
      <c r="B189" s="56" t="s">
        <v>34</v>
      </c>
      <c r="C189" s="131" t="s">
        <v>23</v>
      </c>
      <c r="D189" s="132"/>
      <c r="E189" s="131" t="s">
        <v>24</v>
      </c>
      <c r="F189" s="133"/>
      <c r="G189" s="131" t="s">
        <v>25</v>
      </c>
      <c r="H189" s="132"/>
      <c r="I189" s="133" t="s">
        <v>26</v>
      </c>
      <c r="J189" s="132"/>
      <c r="K189" s="133" t="s">
        <v>35</v>
      </c>
      <c r="L189" s="132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5" t="s">
        <v>59</v>
      </c>
      <c r="D197" s="126"/>
      <c r="E197" s="126"/>
      <c r="F197" s="126"/>
      <c r="G197" s="126"/>
      <c r="H197" s="126"/>
      <c r="I197" s="126"/>
      <c r="J197" s="126"/>
      <c r="K197" s="126"/>
      <c r="L197" s="127"/>
    </row>
    <row r="198" spans="2:12" ht="15.75" thickBot="1" x14ac:dyDescent="0.3">
      <c r="B198" s="56" t="s">
        <v>34</v>
      </c>
      <c r="C198" s="131" t="s">
        <v>23</v>
      </c>
      <c r="D198" s="132"/>
      <c r="E198" s="131" t="s">
        <v>24</v>
      </c>
      <c r="F198" s="133"/>
      <c r="G198" s="131" t="s">
        <v>25</v>
      </c>
      <c r="H198" s="132"/>
      <c r="I198" s="133" t="s">
        <v>26</v>
      </c>
      <c r="J198" s="132"/>
      <c r="K198" s="133" t="s">
        <v>35</v>
      </c>
      <c r="L198" s="132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5" t="s">
        <v>60</v>
      </c>
      <c r="D206" s="126"/>
      <c r="E206" s="126"/>
      <c r="F206" s="126"/>
      <c r="G206" s="126"/>
      <c r="H206" s="126"/>
      <c r="I206" s="126"/>
      <c r="J206" s="126"/>
      <c r="K206" s="126"/>
      <c r="L206" s="127"/>
    </row>
    <row r="207" spans="2:12" ht="15.75" thickBot="1" x14ac:dyDescent="0.3">
      <c r="B207" s="56" t="s">
        <v>34</v>
      </c>
      <c r="C207" s="131" t="s">
        <v>23</v>
      </c>
      <c r="D207" s="132"/>
      <c r="E207" s="131" t="s">
        <v>24</v>
      </c>
      <c r="F207" s="133"/>
      <c r="G207" s="131" t="s">
        <v>25</v>
      </c>
      <c r="H207" s="132"/>
      <c r="I207" s="133" t="s">
        <v>26</v>
      </c>
      <c r="J207" s="132"/>
      <c r="K207" s="133" t="s">
        <v>35</v>
      </c>
      <c r="L207" s="132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5" t="s">
        <v>62</v>
      </c>
      <c r="D215" s="126"/>
      <c r="E215" s="126"/>
      <c r="F215" s="126"/>
      <c r="G215" s="126"/>
      <c r="H215" s="126"/>
      <c r="I215" s="126"/>
      <c r="J215" s="126"/>
      <c r="K215" s="126"/>
      <c r="L215" s="127"/>
    </row>
    <row r="216" spans="2:12" ht="15.75" thickBot="1" x14ac:dyDescent="0.3">
      <c r="B216" s="56" t="s">
        <v>34</v>
      </c>
      <c r="C216" s="131" t="s">
        <v>23</v>
      </c>
      <c r="D216" s="132"/>
      <c r="E216" s="131" t="s">
        <v>24</v>
      </c>
      <c r="F216" s="133"/>
      <c r="G216" s="131" t="s">
        <v>25</v>
      </c>
      <c r="H216" s="132"/>
      <c r="I216" s="133" t="s">
        <v>26</v>
      </c>
      <c r="J216" s="132"/>
      <c r="K216" s="133" t="s">
        <v>35</v>
      </c>
      <c r="L216" s="132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5" t="s">
        <v>63</v>
      </c>
      <c r="D224" s="126"/>
      <c r="E224" s="126"/>
      <c r="F224" s="126"/>
      <c r="G224" s="126"/>
      <c r="H224" s="126"/>
      <c r="I224" s="126"/>
      <c r="J224" s="126"/>
      <c r="K224" s="126"/>
      <c r="L224" s="127"/>
    </row>
    <row r="225" spans="2:12" ht="15.75" thickBot="1" x14ac:dyDescent="0.3">
      <c r="B225" s="56" t="s">
        <v>34</v>
      </c>
      <c r="C225" s="131" t="s">
        <v>23</v>
      </c>
      <c r="D225" s="132"/>
      <c r="E225" s="131" t="s">
        <v>24</v>
      </c>
      <c r="F225" s="133"/>
      <c r="G225" s="131" t="s">
        <v>25</v>
      </c>
      <c r="H225" s="132"/>
      <c r="I225" s="133" t="s">
        <v>26</v>
      </c>
      <c r="J225" s="132"/>
      <c r="K225" s="133" t="s">
        <v>35</v>
      </c>
      <c r="L225" s="132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3"/>
  <sheetViews>
    <sheetView showGridLines="0" workbookViewId="0">
      <pane ySplit="12" topLeftCell="A225" activePane="bottomLeft" state="frozen"/>
      <selection pane="bottomLeft" activeCell="E245" sqref="E245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4" t="s">
        <v>15</v>
      </c>
      <c r="D10" s="135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94">
        <v>46023</v>
      </c>
      <c r="C241" s="97">
        <v>8345037</v>
      </c>
      <c r="D241" s="25">
        <v>1365</v>
      </c>
      <c r="E241" s="26">
        <v>6113.5802197802195</v>
      </c>
    </row>
    <row r="243" spans="2:5" x14ac:dyDescent="0.25">
      <c r="B243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2026-02-05T14:38:00Z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