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29" documentId="8_{02B03BE6-5D81-4995-BE9F-460302C17A3E}" xr6:coauthVersionLast="47" xr6:coauthVersionMax="47" xr10:uidLastSave="{8EF94907-4441-47C6-8671-62084EB4937E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F33" i="5" s="1"/>
  <c r="E57" i="5"/>
  <c r="F57" i="5" s="1"/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<sst xmlns="http://schemas.openxmlformats.org/spreadsheetml/2006/main" count="721" uniqueCount="109">
  <si>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</si>
  <si>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</si>
  <si>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</si>
  <si>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</si>
  <si>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</si>
  <si>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</si>
  <si>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</si>
  <si>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</si>
  <si>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</si>
  <si>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</si>
  <si>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</si>
  <si>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</si>
  <si>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</si>
  <si>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</si>
  <si>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</si>
  <si>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</si>
  <si>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</si>
  <si>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</si>
  <si>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</si>
  <si>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</si>
  <si>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</si>
  <si>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</si>
  <si>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</si>
  <si>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</si>
  <si>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</si>
  <si>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</si>
  <si>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</si>
  <si>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</si>
  <si>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</si>
  <si>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</si>
  <si>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</si>
  <si>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</si>
  <si>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</si>
  <si>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</si>
  <si>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</si>
  <si>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</si>
  <si>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</si>
  <si>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</si>
  <si>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</si>
  <si>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</si>
  <si>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</si>
  <si>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</si>
  <si>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</si>
  <si>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</si>
  <si>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</si>
  <si>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</si>
  <si>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</si>
  <si>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</si>
  <si>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</si>
  <si>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</si>
  <si>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</si>
  <si>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</si>
  <si>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</si>
  <si>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</si>
  <si>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</si>
  <si>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</si>
  <si>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</si>
  <si>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</si>
  <si>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</si>
  <si>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</si>
  <si>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</si>
  <si>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</si>
  <si>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</si>
  <si>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</si>
  <si>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</si>
  <si>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</si>
  <si>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</si>
  <si>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</si>
  <si>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</si>
  <si>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</si>
  <si>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</si>
  <si>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</si>
  <si>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</si>
  <si>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</si>
  <si>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</si>
  <si>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</si>
  <si>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</si>
  <si>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</si>
  <si>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</si>
  <si>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</si>
  <si>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</si>
  <si>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</si>
  <si>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</si>
  <si>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</si>
  <si>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</si>
  <si>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</si>
  <si>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</si>
  <si>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</si>
  <si>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</si>
  <si>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</si>
  <si>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</si>
  <si>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</si>
  <si>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</si>
  <si>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</si>
  <si>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</si>
  <si>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</si>
  <si>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</si>
  <si>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</si>
  <si>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</si>
  <si>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</si>
  <si>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</si>
  <si>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</si>
  <si>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</si>
  <si>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</si>
  <si>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</si>
  <si>
    <t>Abr-25</t>
  </si>
  <si>
    <t>May-25</t>
  </si>
  <si>
    <t>ARGENTINA</t>
  </si>
  <si>
    <t>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</si>
</sst>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9" fontId="0" fillId="0" borderId="0" xfId="3" applyFont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topLeftCell="A15" workbookViewId="0">
      <selection activeCell="G45" sqref="G45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9" t="s">
        <v>22</v>
      </c>
      <c r="H10" s="110"/>
      <c r="I10" s="110"/>
      <c r="J10" s="111"/>
      <c r="K10" s="27" t="s">
        <v>18</v>
      </c>
    </row>
    <row r="12" spans="2:18" ht="15.75" thickBot="1" x14ac:dyDescent="0.3"/>
    <row r="13" spans="2:18" ht="15.75" thickBot="1" x14ac:dyDescent="0.3">
      <c r="F13" s="1"/>
      <c r="G13" s="112" t="s">
        <v>85</v>
      </c>
      <c r="H13" s="113"/>
      <c r="I13" s="113"/>
      <c r="J13" s="114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Q33" s="95"/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>
        <v>5159403.1299999952</v>
      </c>
      <c r="G34" s="89">
        <v>3758180.48</v>
      </c>
      <c r="H34" s="19">
        <v>3126740.3000000003</v>
      </c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Q35" s="108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2" t="s">
        <v>0</v>
      </c>
      <c r="H37" s="113"/>
      <c r="I37" s="113"/>
      <c r="J37" s="114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7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7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7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7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7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7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7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7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7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  <c r="Q57" s="95"/>
    </row>
    <row r="58" spans="2:17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>
        <v>1670.3055000000002</v>
      </c>
      <c r="G58" s="89">
        <v>1157.7164999999998</v>
      </c>
      <c r="H58" s="19">
        <v>969</v>
      </c>
      <c r="I58" s="19"/>
      <c r="J58" s="89"/>
      <c r="K58" s="19"/>
      <c r="L58" s="19"/>
      <c r="M58" s="19"/>
      <c r="N58" s="19"/>
      <c r="O58" s="17"/>
      <c r="P58" s="81"/>
      <c r="Q58" s="95"/>
    </row>
    <row r="59" spans="2:17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108"/>
    </row>
    <row r="60" spans="2:17" ht="15.75" thickBot="1" x14ac:dyDescent="0.3">
      <c r="F60" s="1"/>
      <c r="G60" s="115" t="s">
        <v>16</v>
      </c>
      <c r="H60" s="116"/>
      <c r="I60" s="116"/>
      <c r="J60" s="117"/>
      <c r="K60" s="1"/>
      <c r="L60" s="1"/>
      <c r="M60" s="1"/>
      <c r="N60" s="1"/>
      <c r="O60" s="1"/>
    </row>
    <row r="61" spans="2:17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7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7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7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7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7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7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7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7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7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7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7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7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7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7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7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7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7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7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7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  <c r="Q80" s="95"/>
    </row>
    <row r="81" spans="2:17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>
        <v>3088.8978872427797</v>
      </c>
      <c r="G81" s="92">
        <v>3246.2010172611349</v>
      </c>
      <c r="H81" s="19">
        <v>3226.7701754385967</v>
      </c>
      <c r="I81" s="19"/>
      <c r="J81" s="19"/>
      <c r="K81" s="19"/>
      <c r="L81" s="19"/>
      <c r="M81" s="19"/>
      <c r="N81" s="19"/>
      <c r="O81" s="17"/>
      <c r="P81" s="17"/>
      <c r="Q81" s="95"/>
    </row>
    <row r="82" spans="2:17" x14ac:dyDescent="0.25">
      <c r="B82" s="33" t="s">
        <v>21</v>
      </c>
      <c r="G82" s="94"/>
      <c r="K82" s="16"/>
      <c r="N82" s="16"/>
      <c r="O82" s="77"/>
      <c r="Q82" s="108"/>
    </row>
    <row r="83" spans="2:17" x14ac:dyDescent="0.25">
      <c r="F83" s="39"/>
      <c r="H83" s="1"/>
      <c r="I83" s="1"/>
      <c r="J83" s="94"/>
    </row>
    <row r="84" spans="2:17" x14ac:dyDescent="0.25">
      <c r="F84" s="39"/>
      <c r="H84" s="1"/>
      <c r="I84" s="1"/>
    </row>
    <row r="85" spans="2:17" x14ac:dyDescent="0.25">
      <c r="F85" s="39"/>
      <c r="J85" s="94"/>
    </row>
    <row r="86" spans="2:17" x14ac:dyDescent="0.25">
      <c r="I86" s="94"/>
    </row>
    <row r="91" spans="2:17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26" zoomScaleNormal="100" workbookViewId="0">
      <selection activeCell="G59" sqref="G59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24" t="s">
        <v>22</v>
      </c>
      <c r="G11" s="119"/>
      <c r="H11" s="120"/>
    </row>
    <row r="12" spans="2:14" ht="15.75" thickBot="1" x14ac:dyDescent="0.3"/>
    <row r="13" spans="2:14" s="40" customFormat="1" ht="15.75" thickBot="1" x14ac:dyDescent="0.3">
      <c r="C13" s="121" t="s">
        <v>23</v>
      </c>
      <c r="D13" s="122"/>
      <c r="E13" s="121" t="s">
        <v>24</v>
      </c>
      <c r="F13" s="122"/>
      <c r="G13" s="121" t="s">
        <v>25</v>
      </c>
      <c r="H13" s="122"/>
      <c r="I13" s="121" t="s">
        <v>26</v>
      </c>
      <c r="J13" s="122"/>
      <c r="K13" s="121" t="s">
        <v>27</v>
      </c>
      <c r="L13" s="122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>
        <f>+SUM(LPD!F58:H58)</f>
        <v>3797.0219999999999</v>
      </c>
      <c r="F33" s="50">
        <f>+E33/E32-1</f>
        <v>-0.23033193785099182</v>
      </c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1" t="s">
        <v>23</v>
      </c>
      <c r="D37" s="122"/>
      <c r="E37" s="121" t="s">
        <v>24</v>
      </c>
      <c r="F37" s="122"/>
      <c r="G37" s="121" t="s">
        <v>25</v>
      </c>
      <c r="H37" s="122"/>
      <c r="I37" s="121" t="s">
        <v>26</v>
      </c>
      <c r="J37" s="122"/>
      <c r="K37" s="121" t="s">
        <v>27</v>
      </c>
      <c r="L37" s="122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>
        <f>+SUM(LPD!F34:H34)/SUM(LPD!F58:H58)</f>
        <v>3172.0448051130588</v>
      </c>
      <c r="F57" s="50">
        <f>+E57/E56-1</f>
        <v>7.5835424006142071E-2</v>
      </c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18">
        <v>2025</v>
      </c>
      <c r="D65" s="119"/>
      <c r="E65" s="119"/>
      <c r="F65" s="119"/>
      <c r="G65" s="119"/>
      <c r="H65" s="119"/>
      <c r="I65" s="119"/>
      <c r="J65" s="119"/>
      <c r="K65" s="119"/>
      <c r="L65" s="120"/>
    </row>
    <row r="66" spans="2:12" ht="15.75" thickBot="1" x14ac:dyDescent="0.3">
      <c r="B66" s="3" t="s">
        <v>35</v>
      </c>
      <c r="C66" s="121" t="s">
        <v>23</v>
      </c>
      <c r="D66" s="122"/>
      <c r="E66" s="121" t="s">
        <v>24</v>
      </c>
      <c r="F66" s="123"/>
      <c r="G66" s="121" t="s">
        <v>25</v>
      </c>
      <c r="H66" s="122"/>
      <c r="I66" s="123" t="s">
        <v>26</v>
      </c>
      <c r="J66" s="122"/>
      <c r="K66" s="123" t="s">
        <v>36</v>
      </c>
      <c r="L66" s="122"/>
    </row>
    <row r="67" spans="2:12" x14ac:dyDescent="0.25">
      <c r="B67" s="13">
        <v>1</v>
      </c>
      <c r="C67" s="54" t="s">
        <v>37</v>
      </c>
      <c r="D67" s="55">
        <v>0.67895200089727215</v>
      </c>
      <c r="E67" s="54" t="s">
        <v>37</v>
      </c>
      <c r="F67" s="56">
        <v>0.68704060699742497</v>
      </c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 t="s">
        <v>40</v>
      </c>
      <c r="F68" s="56">
        <v>5.5265617644784881E-2</v>
      </c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 t="s">
        <v>107</v>
      </c>
      <c r="F69" s="56">
        <v>4.2610881593269964E-2</v>
      </c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 t="s">
        <v>83</v>
      </c>
      <c r="F70" s="56">
        <v>3.9457175309394375E-2</v>
      </c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 t="s">
        <v>44</v>
      </c>
      <c r="F71" s="63">
        <v>3.8907638444605749E-2</v>
      </c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18">
        <v>2024</v>
      </c>
      <c r="D73" s="119"/>
      <c r="E73" s="119"/>
      <c r="F73" s="119"/>
      <c r="G73" s="119"/>
      <c r="H73" s="119"/>
      <c r="I73" s="119"/>
      <c r="J73" s="119"/>
      <c r="K73" s="119"/>
      <c r="L73" s="120"/>
    </row>
    <row r="74" spans="2:12" ht="15.75" thickBot="1" x14ac:dyDescent="0.3">
      <c r="B74" s="3" t="s">
        <v>35</v>
      </c>
      <c r="C74" s="121" t="s">
        <v>23</v>
      </c>
      <c r="D74" s="122"/>
      <c r="E74" s="121" t="s">
        <v>24</v>
      </c>
      <c r="F74" s="123"/>
      <c r="G74" s="121" t="s">
        <v>25</v>
      </c>
      <c r="H74" s="122"/>
      <c r="I74" s="123" t="s">
        <v>26</v>
      </c>
      <c r="J74" s="122"/>
      <c r="K74" s="123" t="s">
        <v>36</v>
      </c>
      <c r="L74" s="122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18">
        <v>2023</v>
      </c>
      <c r="D81" s="119"/>
      <c r="E81" s="119"/>
      <c r="F81" s="119"/>
      <c r="G81" s="119"/>
      <c r="H81" s="119"/>
      <c r="I81" s="119"/>
      <c r="J81" s="119"/>
      <c r="K81" s="119"/>
      <c r="L81" s="120"/>
    </row>
    <row r="82" spans="2:12" ht="15.75" thickBot="1" x14ac:dyDescent="0.3">
      <c r="B82" s="3" t="s">
        <v>35</v>
      </c>
      <c r="C82" s="121" t="s">
        <v>23</v>
      </c>
      <c r="D82" s="122"/>
      <c r="E82" s="121" t="s">
        <v>24</v>
      </c>
      <c r="F82" s="123"/>
      <c r="G82" s="121" t="s">
        <v>25</v>
      </c>
      <c r="H82" s="122"/>
      <c r="I82" s="123" t="s">
        <v>26</v>
      </c>
      <c r="J82" s="122"/>
      <c r="K82" s="123" t="s">
        <v>36</v>
      </c>
      <c r="L82" s="122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18">
        <v>2022</v>
      </c>
      <c r="D90" s="119"/>
      <c r="E90" s="119"/>
      <c r="F90" s="119"/>
      <c r="G90" s="119"/>
      <c r="H90" s="119"/>
      <c r="I90" s="119"/>
      <c r="J90" s="119"/>
      <c r="K90" s="119"/>
      <c r="L90" s="120"/>
    </row>
    <row r="91" spans="2:12" s="40" customFormat="1" ht="15.75" thickBot="1" x14ac:dyDescent="0.3">
      <c r="B91" s="3" t="s">
        <v>35</v>
      </c>
      <c r="C91" s="121" t="s">
        <v>23</v>
      </c>
      <c r="D91" s="122"/>
      <c r="E91" s="121" t="s">
        <v>24</v>
      </c>
      <c r="F91" s="123"/>
      <c r="G91" s="121" t="s">
        <v>25</v>
      </c>
      <c r="H91" s="122"/>
      <c r="I91" s="123" t="s">
        <v>26</v>
      </c>
      <c r="J91" s="122"/>
      <c r="K91" s="123" t="s">
        <v>36</v>
      </c>
      <c r="L91" s="122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18">
        <v>2021</v>
      </c>
      <c r="D99" s="119"/>
      <c r="E99" s="119"/>
      <c r="F99" s="119"/>
      <c r="G99" s="119"/>
      <c r="H99" s="119"/>
      <c r="I99" s="119"/>
      <c r="J99" s="119"/>
      <c r="K99" s="119"/>
      <c r="L99" s="120"/>
    </row>
    <row r="100" spans="2:12" s="40" customFormat="1" ht="15.75" thickBot="1" x14ac:dyDescent="0.3">
      <c r="B100" s="3" t="s">
        <v>35</v>
      </c>
      <c r="C100" s="121" t="s">
        <v>23</v>
      </c>
      <c r="D100" s="122"/>
      <c r="E100" s="121" t="s">
        <v>24</v>
      </c>
      <c r="F100" s="123"/>
      <c r="G100" s="121" t="s">
        <v>25</v>
      </c>
      <c r="H100" s="122"/>
      <c r="I100" s="123" t="s">
        <v>26</v>
      </c>
      <c r="J100" s="122"/>
      <c r="K100" s="123" t="s">
        <v>36</v>
      </c>
      <c r="L100" s="122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18">
        <v>2020</v>
      </c>
      <c r="D108" s="119"/>
      <c r="E108" s="119"/>
      <c r="F108" s="119"/>
      <c r="G108" s="119"/>
      <c r="H108" s="119"/>
      <c r="I108" s="119"/>
      <c r="J108" s="119"/>
      <c r="K108" s="119"/>
      <c r="L108" s="120"/>
    </row>
    <row r="109" spans="2:12" s="40" customFormat="1" ht="15.75" thickBot="1" x14ac:dyDescent="0.3">
      <c r="B109" s="3" t="s">
        <v>35</v>
      </c>
      <c r="C109" s="121" t="s">
        <v>23</v>
      </c>
      <c r="D109" s="122"/>
      <c r="E109" s="121" t="s">
        <v>24</v>
      </c>
      <c r="F109" s="123"/>
      <c r="G109" s="121" t="s">
        <v>25</v>
      </c>
      <c r="H109" s="122"/>
      <c r="I109" s="123" t="s">
        <v>26</v>
      </c>
      <c r="J109" s="122"/>
      <c r="K109" s="123" t="s">
        <v>36</v>
      </c>
      <c r="L109" s="122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18">
        <v>2019</v>
      </c>
      <c r="D117" s="119"/>
      <c r="E117" s="119"/>
      <c r="F117" s="119"/>
      <c r="G117" s="119"/>
      <c r="H117" s="119"/>
      <c r="I117" s="119"/>
      <c r="J117" s="119"/>
      <c r="K117" s="119"/>
      <c r="L117" s="120"/>
    </row>
    <row r="118" spans="2:12" s="40" customFormat="1" ht="15.75" thickBot="1" x14ac:dyDescent="0.3">
      <c r="B118" s="3" t="s">
        <v>35</v>
      </c>
      <c r="C118" s="121" t="s">
        <v>23</v>
      </c>
      <c r="D118" s="122"/>
      <c r="E118" s="121" t="s">
        <v>24</v>
      </c>
      <c r="F118" s="123"/>
      <c r="G118" s="121" t="s">
        <v>25</v>
      </c>
      <c r="H118" s="122"/>
      <c r="I118" s="123" t="s">
        <v>26</v>
      </c>
      <c r="J118" s="122"/>
      <c r="K118" s="123" t="s">
        <v>36</v>
      </c>
      <c r="L118" s="122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18" t="s">
        <v>34</v>
      </c>
      <c r="D126" s="119"/>
      <c r="E126" s="119"/>
      <c r="F126" s="119"/>
      <c r="G126" s="119"/>
      <c r="H126" s="119"/>
      <c r="I126" s="119"/>
      <c r="J126" s="119"/>
      <c r="K126" s="119"/>
      <c r="L126" s="120"/>
    </row>
    <row r="127" spans="2:12" s="40" customFormat="1" ht="15.75" thickBot="1" x14ac:dyDescent="0.3">
      <c r="B127" s="3" t="s">
        <v>35</v>
      </c>
      <c r="C127" s="121" t="s">
        <v>23</v>
      </c>
      <c r="D127" s="122"/>
      <c r="E127" s="121" t="s">
        <v>24</v>
      </c>
      <c r="F127" s="123"/>
      <c r="G127" s="121" t="s">
        <v>25</v>
      </c>
      <c r="H127" s="122"/>
      <c r="I127" s="123" t="s">
        <v>26</v>
      </c>
      <c r="J127" s="122"/>
      <c r="K127" s="123" t="s">
        <v>36</v>
      </c>
      <c r="L127" s="122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18" t="s">
        <v>45</v>
      </c>
      <c r="D135" s="119"/>
      <c r="E135" s="119"/>
      <c r="F135" s="119"/>
      <c r="G135" s="119"/>
      <c r="H135" s="119"/>
      <c r="I135" s="119"/>
      <c r="J135" s="119"/>
      <c r="K135" s="119"/>
      <c r="L135" s="120"/>
    </row>
    <row r="136" spans="2:12" s="40" customFormat="1" ht="15.75" thickBot="1" x14ac:dyDescent="0.3">
      <c r="B136" s="3" t="s">
        <v>35</v>
      </c>
      <c r="C136" s="121" t="s">
        <v>23</v>
      </c>
      <c r="D136" s="122"/>
      <c r="E136" s="121" t="s">
        <v>24</v>
      </c>
      <c r="F136" s="123"/>
      <c r="G136" s="121" t="s">
        <v>25</v>
      </c>
      <c r="H136" s="122"/>
      <c r="I136" s="123" t="s">
        <v>26</v>
      </c>
      <c r="J136" s="122"/>
      <c r="K136" s="123" t="s">
        <v>36</v>
      </c>
      <c r="L136" s="122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24">
        <v>2016</v>
      </c>
      <c r="D144" s="125"/>
      <c r="E144" s="125"/>
      <c r="F144" s="125"/>
      <c r="G144" s="125"/>
      <c r="H144" s="125"/>
      <c r="I144" s="125"/>
      <c r="J144" s="125"/>
      <c r="K144" s="125"/>
      <c r="L144" s="126"/>
    </row>
    <row r="145" spans="2:12" ht="15.75" thickBot="1" x14ac:dyDescent="0.3">
      <c r="B145" s="3" t="s">
        <v>35</v>
      </c>
      <c r="C145" s="121" t="s">
        <v>23</v>
      </c>
      <c r="D145" s="122"/>
      <c r="E145" s="121" t="s">
        <v>24</v>
      </c>
      <c r="F145" s="123"/>
      <c r="G145" s="121" t="s">
        <v>25</v>
      </c>
      <c r="H145" s="122"/>
      <c r="I145" s="123" t="s">
        <v>26</v>
      </c>
      <c r="J145" s="122"/>
      <c r="K145" s="123" t="s">
        <v>36</v>
      </c>
      <c r="L145" s="122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24">
        <v>2015</v>
      </c>
      <c r="D153" s="125"/>
      <c r="E153" s="125"/>
      <c r="F153" s="125"/>
      <c r="G153" s="125"/>
      <c r="H153" s="125"/>
      <c r="I153" s="125"/>
      <c r="J153" s="125"/>
      <c r="K153" s="125"/>
      <c r="L153" s="126"/>
    </row>
    <row r="154" spans="2:12" ht="15.75" thickBot="1" x14ac:dyDescent="0.3">
      <c r="B154" s="3" t="s">
        <v>35</v>
      </c>
      <c r="C154" s="121" t="s">
        <v>23</v>
      </c>
      <c r="D154" s="122"/>
      <c r="E154" s="121" t="s">
        <v>24</v>
      </c>
      <c r="F154" s="123"/>
      <c r="G154" s="121" t="s">
        <v>25</v>
      </c>
      <c r="H154" s="122"/>
      <c r="I154" s="123" t="s">
        <v>26</v>
      </c>
      <c r="J154" s="122"/>
      <c r="K154" s="123" t="s">
        <v>36</v>
      </c>
      <c r="L154" s="122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24">
        <v>2014</v>
      </c>
      <c r="D162" s="125"/>
      <c r="E162" s="125"/>
      <c r="F162" s="125"/>
      <c r="G162" s="125"/>
      <c r="H162" s="125"/>
      <c r="I162" s="125"/>
      <c r="J162" s="125"/>
      <c r="K162" s="125"/>
      <c r="L162" s="126"/>
    </row>
    <row r="163" spans="2:12" ht="15.75" thickBot="1" x14ac:dyDescent="0.3">
      <c r="B163" s="3" t="s">
        <v>35</v>
      </c>
      <c r="C163" s="121" t="s">
        <v>23</v>
      </c>
      <c r="D163" s="122"/>
      <c r="E163" s="121" t="s">
        <v>24</v>
      </c>
      <c r="F163" s="123"/>
      <c r="G163" s="121" t="s">
        <v>25</v>
      </c>
      <c r="H163" s="122"/>
      <c r="I163" s="123" t="s">
        <v>26</v>
      </c>
      <c r="J163" s="122"/>
      <c r="K163" s="123" t="s">
        <v>36</v>
      </c>
      <c r="L163" s="122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24" t="s">
        <v>51</v>
      </c>
      <c r="D171" s="125"/>
      <c r="E171" s="125"/>
      <c r="F171" s="125"/>
      <c r="G171" s="125"/>
      <c r="H171" s="125"/>
      <c r="I171" s="125"/>
      <c r="J171" s="125"/>
      <c r="K171" s="125"/>
      <c r="L171" s="126"/>
    </row>
    <row r="172" spans="2:12" s="40" customFormat="1" ht="15.75" thickBot="1" x14ac:dyDescent="0.3">
      <c r="B172" s="3" t="s">
        <v>35</v>
      </c>
      <c r="C172" s="121" t="s">
        <v>23</v>
      </c>
      <c r="D172" s="122"/>
      <c r="E172" s="121" t="s">
        <v>24</v>
      </c>
      <c r="F172" s="123"/>
      <c r="G172" s="121" t="s">
        <v>25</v>
      </c>
      <c r="H172" s="122"/>
      <c r="I172" s="123" t="s">
        <v>26</v>
      </c>
      <c r="J172" s="122"/>
      <c r="K172" s="123" t="s">
        <v>36</v>
      </c>
      <c r="L172" s="122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24" t="s">
        <v>55</v>
      </c>
      <c r="D180" s="125"/>
      <c r="E180" s="125"/>
      <c r="F180" s="125"/>
      <c r="G180" s="125"/>
      <c r="H180" s="125"/>
      <c r="I180" s="125"/>
      <c r="J180" s="125"/>
      <c r="K180" s="125"/>
      <c r="L180" s="126"/>
    </row>
    <row r="181" spans="2:12" s="40" customFormat="1" ht="15.75" thickBot="1" x14ac:dyDescent="0.3">
      <c r="B181" s="3" t="s">
        <v>35</v>
      </c>
      <c r="C181" s="121" t="s">
        <v>23</v>
      </c>
      <c r="D181" s="122"/>
      <c r="E181" s="121" t="s">
        <v>24</v>
      </c>
      <c r="F181" s="123"/>
      <c r="G181" s="121" t="s">
        <v>25</v>
      </c>
      <c r="H181" s="122"/>
      <c r="I181" s="123" t="s">
        <v>26</v>
      </c>
      <c r="J181" s="122"/>
      <c r="K181" s="123" t="s">
        <v>36</v>
      </c>
      <c r="L181" s="122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24" t="s">
        <v>58</v>
      </c>
      <c r="D189" s="125"/>
      <c r="E189" s="125"/>
      <c r="F189" s="125"/>
      <c r="G189" s="125"/>
      <c r="H189" s="125"/>
      <c r="I189" s="125"/>
      <c r="J189" s="125"/>
      <c r="K189" s="125"/>
      <c r="L189" s="126"/>
    </row>
    <row r="190" spans="2:12" s="40" customFormat="1" ht="15.75" thickBot="1" x14ac:dyDescent="0.3">
      <c r="B190" s="3" t="s">
        <v>35</v>
      </c>
      <c r="C190" s="121" t="s">
        <v>23</v>
      </c>
      <c r="D190" s="122"/>
      <c r="E190" s="121" t="s">
        <v>24</v>
      </c>
      <c r="F190" s="122"/>
      <c r="G190" s="121" t="s">
        <v>25</v>
      </c>
      <c r="H190" s="122"/>
      <c r="I190" s="121" t="s">
        <v>26</v>
      </c>
      <c r="J190" s="122"/>
      <c r="K190" s="123" t="s">
        <v>36</v>
      </c>
      <c r="L190" s="122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24" t="s">
        <v>61</v>
      </c>
      <c r="D198" s="125"/>
      <c r="E198" s="125"/>
      <c r="F198" s="125"/>
      <c r="G198" s="125"/>
      <c r="H198" s="125"/>
      <c r="I198" s="125"/>
      <c r="J198" s="125"/>
      <c r="K198" s="125"/>
      <c r="L198" s="126"/>
    </row>
    <row r="199" spans="2:12" s="40" customFormat="1" ht="15.75" thickBot="1" x14ac:dyDescent="0.3">
      <c r="B199" s="3" t="s">
        <v>35</v>
      </c>
      <c r="C199" s="121" t="s">
        <v>23</v>
      </c>
      <c r="D199" s="122"/>
      <c r="E199" s="121" t="s">
        <v>24</v>
      </c>
      <c r="F199" s="123"/>
      <c r="G199" s="121" t="s">
        <v>25</v>
      </c>
      <c r="H199" s="122"/>
      <c r="I199" s="123" t="s">
        <v>26</v>
      </c>
      <c r="J199" s="122"/>
      <c r="K199" s="123" t="s">
        <v>36</v>
      </c>
      <c r="L199" s="122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24" t="s">
        <v>65</v>
      </c>
      <c r="D207" s="125"/>
      <c r="E207" s="125"/>
      <c r="F207" s="125"/>
      <c r="G207" s="125"/>
      <c r="H207" s="125"/>
      <c r="I207" s="125"/>
      <c r="J207" s="125"/>
      <c r="K207" s="125"/>
      <c r="L207" s="126"/>
    </row>
    <row r="208" spans="2:12" s="40" customFormat="1" ht="15.75" thickBot="1" x14ac:dyDescent="0.3">
      <c r="B208" s="3" t="s">
        <v>35</v>
      </c>
      <c r="C208" s="121" t="s">
        <v>23</v>
      </c>
      <c r="D208" s="122"/>
      <c r="E208" s="121" t="s">
        <v>24</v>
      </c>
      <c r="F208" s="123"/>
      <c r="G208" s="121" t="s">
        <v>25</v>
      </c>
      <c r="H208" s="122"/>
      <c r="I208" s="123" t="s">
        <v>26</v>
      </c>
      <c r="J208" s="122"/>
      <c r="K208" s="123" t="s">
        <v>36</v>
      </c>
      <c r="L208" s="122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24" t="s">
        <v>67</v>
      </c>
      <c r="D216" s="125"/>
      <c r="E216" s="125"/>
      <c r="F216" s="125"/>
      <c r="G216" s="125"/>
      <c r="H216" s="125"/>
      <c r="I216" s="125"/>
      <c r="J216" s="125"/>
      <c r="K216" s="125"/>
      <c r="L216" s="126"/>
    </row>
    <row r="217" spans="2:12" s="40" customFormat="1" ht="15.75" thickBot="1" x14ac:dyDescent="0.3">
      <c r="B217" s="3" t="s">
        <v>35</v>
      </c>
      <c r="C217" s="121" t="s">
        <v>23</v>
      </c>
      <c r="D217" s="122"/>
      <c r="E217" s="121" t="s">
        <v>24</v>
      </c>
      <c r="F217" s="123"/>
      <c r="G217" s="121" t="s">
        <v>25</v>
      </c>
      <c r="H217" s="122"/>
      <c r="I217" s="123" t="s">
        <v>26</v>
      </c>
      <c r="J217" s="122"/>
      <c r="K217" s="123" t="s">
        <v>36</v>
      </c>
      <c r="L217" s="122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18" t="s">
        <v>70</v>
      </c>
      <c r="D225" s="119"/>
      <c r="E225" s="119"/>
      <c r="F225" s="119"/>
      <c r="G225" s="119"/>
      <c r="H225" s="119"/>
      <c r="I225" s="119"/>
      <c r="J225" s="119"/>
      <c r="K225" s="119"/>
      <c r="L225" s="120"/>
    </row>
    <row r="226" spans="2:12" s="40" customFormat="1" ht="15.75" thickBot="1" x14ac:dyDescent="0.3">
      <c r="B226" s="3" t="s">
        <v>35</v>
      </c>
      <c r="C226" s="121" t="s">
        <v>23</v>
      </c>
      <c r="D226" s="122"/>
      <c r="E226" s="121" t="s">
        <v>24</v>
      </c>
      <c r="F226" s="123"/>
      <c r="G226" s="121" t="s">
        <v>25</v>
      </c>
      <c r="H226" s="122"/>
      <c r="I226" s="123" t="s">
        <v>26</v>
      </c>
      <c r="J226" s="122"/>
      <c r="K226" s="123" t="s">
        <v>36</v>
      </c>
      <c r="L226" s="122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5"/>
  <sheetViews>
    <sheetView showGridLines="0" zoomScale="118" zoomScaleNormal="118" workbookViewId="0">
      <pane ySplit="12" topLeftCell="A223" activePane="bottomLeft" state="frozen"/>
      <selection pane="bottomLeft" activeCell="E234" sqref="E234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7" t="s">
        <v>15</v>
      </c>
      <c r="D10" s="128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0" t="s">
        <v>104</v>
      </c>
      <c r="C231" s="83">
        <v>4040917.9399999985</v>
      </c>
      <c r="D231" s="82">
        <v>1272.2625</v>
      </c>
      <c r="E231" s="101">
        <v>3176.1668209194236</v>
      </c>
    </row>
    <row r="232" spans="2:6" x14ac:dyDescent="0.25">
      <c r="B232" s="100" t="s">
        <v>105</v>
      </c>
      <c r="C232" s="83">
        <v>5159403.1299999952</v>
      </c>
      <c r="D232" s="82">
        <v>1670.3055000000002</v>
      </c>
      <c r="E232" s="101">
        <v>3088.8978872427797</v>
      </c>
    </row>
    <row r="233" spans="2:6" x14ac:dyDescent="0.25">
      <c r="B233" s="100" t="s">
        <v>106</v>
      </c>
      <c r="C233" s="83">
        <v>3758180.48</v>
      </c>
      <c r="D233" s="82">
        <v>1157.7164999999998</v>
      </c>
      <c r="E233" s="101">
        <v>3246.2010172611349</v>
      </c>
    </row>
    <row r="234" spans="2:6" x14ac:dyDescent="0.25">
      <c r="B234" s="102" t="s">
        <v>108</v>
      </c>
      <c r="C234" s="107">
        <v>3126740.3000000003</v>
      </c>
      <c r="D234" s="22">
        <v>969</v>
      </c>
      <c r="E234" s="106">
        <v>3226.7701754385967</v>
      </c>
    </row>
    <row r="235" spans="2:6" x14ac:dyDescent="0.25">
      <c r="B235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B73F90-38C9-4845-A0F8-88BB0942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2025-07-08T15:07:46Z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