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<sst xmlns="http://schemas.openxmlformats.org/spreadsheetml/2006/main" count="603" uniqueCount="68">
  <si>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</si>
  <si>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</si>
  <si>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</si>
  <si>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</si>
  <si>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</si>
  <si>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</si>
  <si>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</si>
  <si>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</si>
  <si>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</si>
  <si>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</si>
  <si>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</si>
  <si>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</si>
  <si>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</si>
  <si>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</si>
  <si>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</si>
  <si>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</si>
  <si>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</si>
  <si>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</si>
  <si>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</si>
  <si>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</si>
  <si>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</si>
  <si>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</si>
  <si>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</si>
  <si>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</si>
  <si>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</si>
  <si>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</si>
  <si>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</si>
  <si>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</si>
  <si>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</si>
  <si>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</si>
  <si>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</si>
  <si>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</si>
  <si>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</si>
  <si>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</si>
  <si>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</si>
  <si>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</si>
  <si>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</si>
  <si>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</si>
  <si>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</si>
  <si>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</si>
  <si>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</si>
  <si>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</si>
  <si>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</si>
  <si>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</si>
  <si>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</si>
  <si>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</si>
  <si>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</si>
  <si>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</si>
  <si>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</si>
  <si>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</si>
  <si>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</si>
  <si>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</si>
  <si>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</si>
  <si>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</si>
  <si>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</si>
  <si>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</si>
  <si>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</si>
  <si>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</si>
  <si>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</si>
  <si>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</si>
  <si>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</si>
  <si>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</si>
  <si>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</si>
  <si>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</si>
  <si>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</si>
  <si>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</si>
  <si>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</si>
  <si>
    <t>BAHREIN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</si>
</sst>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  <numFmt numFmtId="187" formatCode="[$-38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3" fillId="0" borderId="11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43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29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32" xfId="0" applyFont="1" applyBorder="1" applyAlignment="1">
      <alignment wrapText="1"/>
    </xf>
    <xf numFmtId="9" fontId="46" fillId="0" borderId="33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9" fontId="46" fillId="0" borderId="35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8" xfId="55" applyFont="1" applyBorder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40" xfId="0" applyFont="1" applyBorder="1" applyAlignment="1">
      <alignment wrapText="1"/>
    </xf>
    <xf numFmtId="0" fontId="46" fillId="0" borderId="41" xfId="0" applyFont="1" applyBorder="1" applyAlignment="1">
      <alignment wrapText="1"/>
    </xf>
    <xf numFmtId="0" fontId="0" fillId="0" borderId="0" xfId="0" applyAlignment="1">
      <alignment/>
    </xf>
    <xf numFmtId="0" fontId="43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0" fontId="4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48" fillId="0" borderId="0" xfId="0" applyFont="1" applyAlignment="1">
      <alignment/>
    </xf>
    <xf numFmtId="0" fontId="43" fillId="0" borderId="17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9" fontId="0" fillId="0" borderId="0" xfId="55" applyBorder="1" applyAlignment="1">
      <alignment/>
    </xf>
    <xf numFmtId="183" fontId="0" fillId="0" borderId="42" xfId="49" applyNumberFormat="1" applyBorder="1" applyAlignment="1">
      <alignment/>
    </xf>
    <xf numFmtId="183" fontId="0" fillId="0" borderId="26" xfId="49" applyNumberFormat="1" applyBorder="1" applyAlignment="1">
      <alignment/>
    </xf>
    <xf numFmtId="183" fontId="0" fillId="0" borderId="0" xfId="49" applyNumberFormat="1" applyBorder="1" applyAlignment="1">
      <alignment/>
    </xf>
    <xf numFmtId="183" fontId="0" fillId="0" borderId="43" xfId="49" applyNumberFormat="1" applyBorder="1" applyAlignment="1">
      <alignment/>
    </xf>
    <xf numFmtId="183" fontId="0" fillId="0" borderId="28" xfId="49" applyNumberFormat="1" applyBorder="1" applyAlignment="1">
      <alignment/>
    </xf>
    <xf numFmtId="183" fontId="0" fillId="0" borderId="18" xfId="49" applyNumberFormat="1" applyFont="1" applyBorder="1" applyAlignment="1">
      <alignment wrapText="1"/>
    </xf>
    <xf numFmtId="17" fontId="0" fillId="0" borderId="23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43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0" fontId="43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183" fontId="43" fillId="0" borderId="30" xfId="49" applyNumberFormat="1" applyFont="1" applyBorder="1" applyAlignment="1">
      <alignment horizontal="center"/>
    </xf>
    <xf numFmtId="183" fontId="43" fillId="0" borderId="12" xfId="49" applyNumberFormat="1" applyFont="1" applyBorder="1" applyAlignment="1">
      <alignment horizontal="center"/>
    </xf>
    <xf numFmtId="9" fontId="0" fillId="0" borderId="18" xfId="55" applyFont="1" applyBorder="1" applyAlignment="1">
      <alignment/>
    </xf>
    <xf numFmtId="2" fontId="0" fillId="0" borderId="18" xfId="55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2219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237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438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60"/>
  <sheetViews>
    <sheetView showGridLines="0" tabSelected="1" zoomScalePageLayoutView="0" workbookViewId="0" topLeftCell="A1">
      <selection activeCell="E53" sqref="E53:G53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98" t="s">
        <v>66</v>
      </c>
      <c r="H10" s="99"/>
      <c r="I10" s="99"/>
      <c r="J10" s="100"/>
      <c r="K10" s="28" t="s">
        <v>18</v>
      </c>
    </row>
    <row r="12" ht="15.75" thickBot="1">
      <c r="B12" s="83" t="s">
        <v>65</v>
      </c>
    </row>
    <row r="13" spans="2:16" ht="15.75" thickBot="1">
      <c r="B13" s="1"/>
      <c r="E13" s="30"/>
      <c r="G13" s="101" t="s">
        <v>60</v>
      </c>
      <c r="H13" s="102"/>
      <c r="I13" s="102"/>
      <c r="J13" s="103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76"/>
      <c r="R16" s="76"/>
      <c r="S16" s="76"/>
      <c r="T16" s="76"/>
      <c r="U16" s="76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76"/>
      <c r="R17" s="76"/>
      <c r="S17" s="76"/>
      <c r="T17" s="76"/>
      <c r="U17" s="76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76"/>
      <c r="R18" s="76"/>
      <c r="S18" s="76"/>
      <c r="T18" s="76"/>
      <c r="U18" s="76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76"/>
      <c r="R19" s="76"/>
      <c r="S19" s="76"/>
      <c r="T19" s="76"/>
      <c r="U19" s="76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76"/>
      <c r="R20" s="76"/>
      <c r="S20" s="76"/>
      <c r="T20" s="76"/>
      <c r="U20" s="76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76"/>
      <c r="R21" s="76"/>
      <c r="S21" s="76"/>
      <c r="T21" s="76"/>
      <c r="U21" s="76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76"/>
      <c r="R22" s="52"/>
      <c r="S22" s="76"/>
      <c r="T22" s="76"/>
      <c r="U22" s="76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76"/>
      <c r="R23" s="52"/>
      <c r="S23" s="76"/>
      <c r="T23" s="76"/>
      <c r="U23" s="76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76"/>
      <c r="R24" s="52"/>
      <c r="S24" s="76"/>
      <c r="T24" s="76"/>
      <c r="U24" s="76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76"/>
      <c r="R25" s="52"/>
      <c r="S25" s="76"/>
      <c r="T25" s="76"/>
      <c r="U25" s="76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76"/>
      <c r="R26" s="52"/>
      <c r="S26" s="76"/>
      <c r="T26" s="76"/>
      <c r="U26" s="76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76"/>
      <c r="R27" s="52"/>
      <c r="S27" s="76"/>
      <c r="T27" s="76"/>
      <c r="U27" s="76"/>
    </row>
    <row r="28" spans="2:18" s="76" customFormat="1" ht="15">
      <c r="B28" s="33" t="s">
        <v>59</v>
      </c>
      <c r="C28" s="44">
        <v>51477494.410000056</v>
      </c>
      <c r="D28" s="52">
        <v>42175118.95999996</v>
      </c>
      <c r="E28" s="52">
        <v>43807138.410000004</v>
      </c>
      <c r="F28" s="52">
        <v>41046503.96000002</v>
      </c>
      <c r="G28" s="52">
        <v>54338427.26999997</v>
      </c>
      <c r="H28" s="52">
        <v>44281197.629999995</v>
      </c>
      <c r="I28" s="52">
        <v>63452319.57000001</v>
      </c>
      <c r="J28" s="52">
        <v>64228834.59000002</v>
      </c>
      <c r="K28" s="52">
        <v>57228548.670000054</v>
      </c>
      <c r="L28" s="52">
        <v>51951749.16999997</v>
      </c>
      <c r="M28" s="52">
        <v>71444612.22000006</v>
      </c>
      <c r="N28" s="52">
        <v>69513753.20000002</v>
      </c>
      <c r="O28" s="11">
        <f t="shared" si="1"/>
        <v>654945698.0600002</v>
      </c>
      <c r="P28" s="8">
        <f t="shared" si="2"/>
        <v>-0.04306906300242208</v>
      </c>
      <c r="R28" s="52"/>
    </row>
    <row r="29" spans="2:18" s="76" customFormat="1" ht="15">
      <c r="B29" s="33" t="s">
        <v>61</v>
      </c>
      <c r="C29" s="44">
        <v>59941499.049999975</v>
      </c>
      <c r="D29" s="52">
        <v>35808629.99999998</v>
      </c>
      <c r="E29" s="52">
        <v>47021933.83</v>
      </c>
      <c r="F29" s="52">
        <v>45207345.51999998</v>
      </c>
      <c r="G29" s="52">
        <v>47595631.460000075</v>
      </c>
      <c r="H29" s="52">
        <v>60061927.759999976</v>
      </c>
      <c r="I29" s="52">
        <v>60432995.770000026</v>
      </c>
      <c r="J29" s="52">
        <v>52849151.540000014</v>
      </c>
      <c r="K29" s="52">
        <v>72877587.67999992</v>
      </c>
      <c r="L29" s="52">
        <v>86678603.1999998</v>
      </c>
      <c r="M29" s="52">
        <v>65034591.599999875</v>
      </c>
      <c r="N29" s="52">
        <v>58723206.83999987</v>
      </c>
      <c r="O29" s="11">
        <f>SUM(C29:N29)</f>
        <v>692233104.2499995</v>
      </c>
      <c r="P29" s="8">
        <f>O29/O28-1</f>
        <v>0.05693205757431108</v>
      </c>
      <c r="R29" s="52"/>
    </row>
    <row r="30" spans="2:18" s="76" customFormat="1" ht="15">
      <c r="B30" s="33" t="s">
        <v>64</v>
      </c>
      <c r="C30" s="44">
        <v>58980069.00000004</v>
      </c>
      <c r="D30" s="52">
        <v>46040388.049999915</v>
      </c>
      <c r="E30" s="52">
        <v>56024378.439999975</v>
      </c>
      <c r="F30" s="52">
        <v>48808763.660000026</v>
      </c>
      <c r="G30" s="52">
        <v>55531647.53000002</v>
      </c>
      <c r="H30" s="52">
        <v>69838015.50999999</v>
      </c>
      <c r="I30" s="52">
        <v>65008490.19000003</v>
      </c>
      <c r="J30" s="52">
        <v>64394088.77000007</v>
      </c>
      <c r="K30" s="52">
        <v>76349310.1300001</v>
      </c>
      <c r="L30" s="52">
        <v>67146842.75000009</v>
      </c>
      <c r="M30" s="52">
        <v>78610196.21000008</v>
      </c>
      <c r="N30" s="52">
        <v>67063478.92999999</v>
      </c>
      <c r="O30" s="11">
        <f>SUM(C30:N30)</f>
        <v>753795669.1700003</v>
      </c>
      <c r="P30" s="8">
        <f>O30/O29-1</f>
        <v>0.0889332864060306</v>
      </c>
      <c r="R30" s="52"/>
    </row>
    <row r="31" spans="2:18" s="76" customFormat="1" ht="15">
      <c r="B31" s="84">
        <v>2022</v>
      </c>
      <c r="C31" s="44">
        <v>65423280.11000003</v>
      </c>
      <c r="D31" s="52">
        <v>73878034.80999994</v>
      </c>
      <c r="E31" s="52">
        <v>63419743.28999999</v>
      </c>
      <c r="F31" s="52">
        <v>55184711.790000014</v>
      </c>
      <c r="G31" s="52">
        <v>83528105.41000003</v>
      </c>
      <c r="H31" s="52">
        <v>74402243.20999996</v>
      </c>
      <c r="I31" s="52">
        <v>71435154.30000004</v>
      </c>
      <c r="J31" s="52">
        <v>90622493.13999988</v>
      </c>
      <c r="K31" s="52">
        <v>104761924.73999985</v>
      </c>
      <c r="L31" s="52">
        <v>77797688.31000008</v>
      </c>
      <c r="M31" s="52">
        <v>82890592.49</v>
      </c>
      <c r="N31" s="52">
        <v>81906148.29999997</v>
      </c>
      <c r="O31" s="11">
        <v>925250119.8999997</v>
      </c>
      <c r="P31" s="8">
        <v>0.22745481002668377</v>
      </c>
      <c r="R31" s="52"/>
    </row>
    <row r="32" spans="2:16" s="76" customFormat="1" ht="15.75" thickBot="1">
      <c r="B32" s="85">
        <v>2023</v>
      </c>
      <c r="C32" s="49">
        <v>90475094.58999993</v>
      </c>
      <c r="D32" s="93">
        <v>68221638.00999999</v>
      </c>
      <c r="E32" s="12"/>
      <c r="F32" s="12"/>
      <c r="G32" s="112"/>
      <c r="H32" s="12"/>
      <c r="I32" s="12"/>
      <c r="J32" s="12"/>
      <c r="K32" s="12"/>
      <c r="L32" s="12"/>
      <c r="M32" s="12"/>
      <c r="N32" s="12"/>
      <c r="O32" s="13"/>
      <c r="P32" s="14"/>
    </row>
    <row r="33" spans="2:14" s="76" customFormat="1" ht="15.75" thickBot="1">
      <c r="B33" s="34" t="s">
        <v>19</v>
      </c>
      <c r="C33" s="34"/>
      <c r="D33" s="34"/>
      <c r="E33" s="52"/>
      <c r="F33" s="52"/>
      <c r="H33" s="52"/>
      <c r="I33" s="38"/>
      <c r="J33" s="38"/>
      <c r="K33" s="52"/>
      <c r="L33" s="38"/>
      <c r="M33" s="38"/>
      <c r="N33" s="38"/>
    </row>
    <row r="34" spans="3:21" ht="15.75" thickBot="1">
      <c r="C34" s="35"/>
      <c r="D34" s="35"/>
      <c r="G34" s="101" t="s">
        <v>0</v>
      </c>
      <c r="H34" s="102"/>
      <c r="I34" s="102"/>
      <c r="J34" s="103"/>
      <c r="L34" s="76"/>
      <c r="M34" s="76"/>
      <c r="N34" s="76"/>
      <c r="O34" s="76"/>
      <c r="Q34" s="76"/>
      <c r="R34" s="76"/>
      <c r="S34" s="76"/>
      <c r="T34" s="76"/>
      <c r="U34" s="76"/>
    </row>
    <row r="35" spans="3:21" ht="15.75" thickBot="1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Q35" s="76"/>
      <c r="R35" s="76"/>
      <c r="S35" s="76"/>
      <c r="T35" s="76"/>
      <c r="U35" s="76"/>
    </row>
    <row r="36" spans="2:21" ht="15.75" thickBot="1">
      <c r="B36" s="3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  <c r="O36" s="3" t="s">
        <v>24</v>
      </c>
      <c r="P36" s="4" t="s">
        <v>14</v>
      </c>
      <c r="Q36" s="76"/>
      <c r="R36" s="76"/>
      <c r="S36" s="76"/>
      <c r="T36" s="76"/>
      <c r="U36" s="76"/>
    </row>
    <row r="37" spans="2:21" ht="15">
      <c r="B37" s="32">
        <v>2007</v>
      </c>
      <c r="C37" s="5">
        <v>13626.860400000001</v>
      </c>
      <c r="D37" s="6">
        <v>8432.31112</v>
      </c>
      <c r="E37" s="6">
        <v>10718.838049999997</v>
      </c>
      <c r="F37" s="6">
        <v>9915.134489999999</v>
      </c>
      <c r="G37" s="6">
        <v>8520.122429999998</v>
      </c>
      <c r="H37" s="6">
        <v>12505.656189999996</v>
      </c>
      <c r="I37" s="6">
        <v>15175.839309999992</v>
      </c>
      <c r="J37" s="6">
        <v>19594.385110000007</v>
      </c>
      <c r="K37" s="6">
        <v>18110.261140000002</v>
      </c>
      <c r="L37" s="6">
        <v>22827.549440000013</v>
      </c>
      <c r="M37" s="6">
        <v>23742.682700000005</v>
      </c>
      <c r="N37" s="6">
        <v>19453.537780000002</v>
      </c>
      <c r="O37" s="7">
        <f aca="true" t="shared" si="3" ref="O37:O42">SUM(C37:N37)</f>
        <v>182623.17816</v>
      </c>
      <c r="P37" s="8"/>
      <c r="Q37" s="76"/>
      <c r="R37" s="76"/>
      <c r="S37" s="76"/>
      <c r="T37" s="76"/>
      <c r="U37" s="76"/>
    </row>
    <row r="38" spans="2:21" ht="15">
      <c r="B38" s="33">
        <v>2008</v>
      </c>
      <c r="C38" s="9">
        <v>9330.440439999998</v>
      </c>
      <c r="D38" s="10">
        <v>7964.751399999999</v>
      </c>
      <c r="E38" s="10">
        <v>8226.3566</v>
      </c>
      <c r="F38" s="10">
        <v>9354.810589999997</v>
      </c>
      <c r="G38" s="10">
        <v>9949.169600000003</v>
      </c>
      <c r="H38" s="10">
        <v>8556.628980000001</v>
      </c>
      <c r="I38" s="10">
        <v>9309.020040000005</v>
      </c>
      <c r="J38" s="10">
        <v>9660.343830000002</v>
      </c>
      <c r="K38" s="10">
        <v>9924.236439999997</v>
      </c>
      <c r="L38" s="10">
        <v>11979.696689999999</v>
      </c>
      <c r="M38" s="10">
        <v>13768.8155</v>
      </c>
      <c r="N38" s="10">
        <v>8291.05789</v>
      </c>
      <c r="O38" s="11">
        <f t="shared" si="3"/>
        <v>116315.32799999998</v>
      </c>
      <c r="P38" s="8">
        <f>+O38/O37-1</f>
        <v>-0.36308562159566804</v>
      </c>
      <c r="Q38" s="76"/>
      <c r="R38" s="76"/>
      <c r="S38" s="76"/>
      <c r="T38" s="76"/>
      <c r="U38" s="76"/>
    </row>
    <row r="39" spans="2:21" ht="15">
      <c r="B39" s="33">
        <v>2009</v>
      </c>
      <c r="C39" s="9">
        <v>11682.451219999999</v>
      </c>
      <c r="D39" s="10">
        <v>11930.122209999996</v>
      </c>
      <c r="E39" s="10">
        <v>10721.99324</v>
      </c>
      <c r="F39" s="10">
        <v>10358.980599999997</v>
      </c>
      <c r="G39" s="10">
        <v>12322.165999999997</v>
      </c>
      <c r="H39" s="10">
        <v>12827.895059999997</v>
      </c>
      <c r="I39" s="10">
        <v>14393.767729999996</v>
      </c>
      <c r="J39" s="10">
        <v>14258.034819999995</v>
      </c>
      <c r="K39" s="10">
        <v>15645.315370000002</v>
      </c>
      <c r="L39" s="10">
        <v>13277.99662</v>
      </c>
      <c r="M39" s="10">
        <v>16694.664179999992</v>
      </c>
      <c r="N39" s="10">
        <v>14800.746320000004</v>
      </c>
      <c r="O39" s="11">
        <f t="shared" si="3"/>
        <v>158914.13336999997</v>
      </c>
      <c r="P39" s="8">
        <f>+O39/O38-1</f>
        <v>0.36623552632719214</v>
      </c>
      <c r="Q39" s="76"/>
      <c r="R39" s="76"/>
      <c r="S39" s="76"/>
      <c r="T39" s="76"/>
      <c r="U39" s="76"/>
    </row>
    <row r="40" spans="2:21" ht="15">
      <c r="B40" s="33">
        <v>2010</v>
      </c>
      <c r="C40" s="9">
        <v>12352.548360000003</v>
      </c>
      <c r="D40" s="10">
        <v>10088.836410000002</v>
      </c>
      <c r="E40" s="10">
        <v>13711.285640000006</v>
      </c>
      <c r="F40" s="10">
        <v>15514.831680000003</v>
      </c>
      <c r="G40" s="10">
        <v>12217.0782</v>
      </c>
      <c r="H40" s="10">
        <v>12058.511600000005</v>
      </c>
      <c r="I40" s="10">
        <v>11202.109740000004</v>
      </c>
      <c r="J40" s="10">
        <v>12934.690079999997</v>
      </c>
      <c r="K40" s="10">
        <v>15535.42234</v>
      </c>
      <c r="L40" s="10">
        <v>17745.07126</v>
      </c>
      <c r="M40" s="10">
        <v>16842.670520000003</v>
      </c>
      <c r="N40" s="10">
        <v>13850.65812</v>
      </c>
      <c r="O40" s="11">
        <f t="shared" si="3"/>
        <v>164053.71395000003</v>
      </c>
      <c r="P40" s="8">
        <f>+O40/O39-1</f>
        <v>0.03234187212306394</v>
      </c>
      <c r="Q40" s="76"/>
      <c r="R40" s="76"/>
      <c r="S40" s="76"/>
      <c r="T40" s="76"/>
      <c r="U40" s="76"/>
    </row>
    <row r="41" spans="2:21" ht="15">
      <c r="B41" s="33">
        <v>2011</v>
      </c>
      <c r="C41" s="9">
        <v>11502.292889999999</v>
      </c>
      <c r="D41" s="10">
        <v>10673.745760000003</v>
      </c>
      <c r="E41" s="10">
        <v>14639.577600000002</v>
      </c>
      <c r="F41" s="10">
        <v>14125.880020000004</v>
      </c>
      <c r="G41" s="10">
        <v>14348.269879999996</v>
      </c>
      <c r="H41" s="10">
        <v>12976.879109999998</v>
      </c>
      <c r="I41" s="10">
        <v>17368.62739999999</v>
      </c>
      <c r="J41" s="10">
        <v>19176.6208</v>
      </c>
      <c r="K41" s="10">
        <v>27619.049039999965</v>
      </c>
      <c r="L41" s="10">
        <v>24235.89463999999</v>
      </c>
      <c r="M41" s="10">
        <v>21131.823019999993</v>
      </c>
      <c r="N41" s="10">
        <v>16405.100920000004</v>
      </c>
      <c r="O41" s="11">
        <f t="shared" si="3"/>
        <v>204203.7610799999</v>
      </c>
      <c r="P41" s="8">
        <f>+O41/O40-1</f>
        <v>0.24473720322014003</v>
      </c>
      <c r="Q41" s="76"/>
      <c r="R41" s="76"/>
      <c r="S41" s="76"/>
      <c r="T41" s="76"/>
      <c r="U41" s="76"/>
    </row>
    <row r="42" spans="2:21" ht="15">
      <c r="B42" s="33">
        <v>2012</v>
      </c>
      <c r="C42" s="9">
        <v>20050.473039999993</v>
      </c>
      <c r="D42" s="10">
        <v>16144.734589999995</v>
      </c>
      <c r="E42" s="10">
        <v>18696.451650000003</v>
      </c>
      <c r="F42" s="10">
        <v>16813.765180000006</v>
      </c>
      <c r="G42" s="10">
        <v>15169.28532000001</v>
      </c>
      <c r="H42" s="10">
        <v>15222.040480000009</v>
      </c>
      <c r="I42" s="10">
        <v>19945.59507000001</v>
      </c>
      <c r="J42" s="10">
        <v>25176.81058999999</v>
      </c>
      <c r="K42" s="10">
        <v>26931.211600000002</v>
      </c>
      <c r="L42" s="10">
        <v>26683.697760000025</v>
      </c>
      <c r="M42" s="10">
        <v>24717.256040000004</v>
      </c>
      <c r="N42" s="10">
        <v>21061.923840000003</v>
      </c>
      <c r="O42" s="11">
        <f t="shared" si="3"/>
        <v>246613.24516000005</v>
      </c>
      <c r="P42" s="8">
        <f>+O42/O41-1</f>
        <v>0.20768218888674417</v>
      </c>
      <c r="Q42" s="76"/>
      <c r="R42" s="76"/>
      <c r="S42" s="76"/>
      <c r="T42" s="76"/>
      <c r="U42" s="76"/>
    </row>
    <row r="43" spans="2:21" ht="15">
      <c r="B43" s="33">
        <v>2013</v>
      </c>
      <c r="C43" s="9">
        <v>18288.996879999995</v>
      </c>
      <c r="D43" s="10">
        <v>13368.811220000001</v>
      </c>
      <c r="E43" s="10">
        <v>14601.654439999998</v>
      </c>
      <c r="F43" s="10">
        <v>19453.34096000001</v>
      </c>
      <c r="G43" s="10">
        <v>19338.272880000008</v>
      </c>
      <c r="H43" s="10">
        <v>14930.305879999993</v>
      </c>
      <c r="I43" s="10">
        <v>21238.768240000005</v>
      </c>
      <c r="J43" s="10">
        <v>27310.859959999998</v>
      </c>
      <c r="K43" s="10">
        <v>24041.332519999993</v>
      </c>
      <c r="L43" s="10">
        <v>22092.492379999996</v>
      </c>
      <c r="M43" s="10">
        <v>19007.154609999965</v>
      </c>
      <c r="N43" s="10">
        <v>21086.32156000001</v>
      </c>
      <c r="O43" s="11">
        <f aca="true" t="shared" si="4" ref="O43:O48">SUM(C43:N43)</f>
        <v>234758.31153</v>
      </c>
      <c r="P43" s="8">
        <f aca="true" t="shared" si="5" ref="P43:P48">O43/O42-1</f>
        <v>-0.048070952646151244</v>
      </c>
      <c r="Q43" s="76"/>
      <c r="R43" s="76"/>
      <c r="S43" s="76"/>
      <c r="T43" s="76"/>
      <c r="U43" s="76"/>
    </row>
    <row r="44" spans="2:21" ht="15">
      <c r="B44" s="33">
        <v>2014</v>
      </c>
      <c r="C44" s="9">
        <v>20686.127040000003</v>
      </c>
      <c r="D44" s="10">
        <v>13368.840790000002</v>
      </c>
      <c r="E44" s="10">
        <v>14601.654439999998</v>
      </c>
      <c r="F44" s="10">
        <v>19453.340959999965</v>
      </c>
      <c r="G44" s="10">
        <v>19338.41288000001</v>
      </c>
      <c r="H44" s="10">
        <v>14930.305880000002</v>
      </c>
      <c r="I44" s="10">
        <v>21238.768240000012</v>
      </c>
      <c r="J44" s="10">
        <v>27314.85995999998</v>
      </c>
      <c r="K44" s="10">
        <v>24041.33251999998</v>
      </c>
      <c r="L44" s="10">
        <v>22098.647379999984</v>
      </c>
      <c r="M44" s="10">
        <v>19007.154609999987</v>
      </c>
      <c r="N44" s="10">
        <v>21086.321559999993</v>
      </c>
      <c r="O44" s="11">
        <f t="shared" si="4"/>
        <v>237165.7662599999</v>
      </c>
      <c r="P44" s="8">
        <f t="shared" si="5"/>
        <v>0.010255035122333611</v>
      </c>
      <c r="Q44" s="76"/>
      <c r="R44" s="76"/>
      <c r="S44" s="76"/>
      <c r="T44" s="76"/>
      <c r="U44" s="76"/>
    </row>
    <row r="45" spans="2:21" ht="15">
      <c r="B45" s="33" t="s">
        <v>20</v>
      </c>
      <c r="C45" s="9">
        <v>12946.837539999997</v>
      </c>
      <c r="D45" s="10">
        <v>13082.16204</v>
      </c>
      <c r="E45" s="10">
        <v>24372.380500000003</v>
      </c>
      <c r="F45" s="10">
        <v>24838.423740000006</v>
      </c>
      <c r="G45" s="10">
        <v>18749.279279999995</v>
      </c>
      <c r="H45" s="10">
        <v>15382.292150000001</v>
      </c>
      <c r="I45" s="10">
        <v>16446.255490000003</v>
      </c>
      <c r="J45" s="10">
        <v>14132.98802</v>
      </c>
      <c r="K45" s="10">
        <v>23703.1542</v>
      </c>
      <c r="L45" s="10">
        <v>17978.74057000001</v>
      </c>
      <c r="M45" s="10">
        <v>26064.34604000002</v>
      </c>
      <c r="N45" s="10">
        <v>17398.150900000008</v>
      </c>
      <c r="O45" s="11">
        <f t="shared" si="4"/>
        <v>225095.01047000004</v>
      </c>
      <c r="P45" s="8">
        <f t="shared" si="5"/>
        <v>-0.050895860647809266</v>
      </c>
      <c r="Q45" s="76"/>
      <c r="R45" s="76"/>
      <c r="S45" s="76"/>
      <c r="T45" s="76"/>
      <c r="U45" s="76"/>
    </row>
    <row r="46" spans="2:21" ht="15">
      <c r="B46" s="33" t="s">
        <v>21</v>
      </c>
      <c r="C46" s="9">
        <v>9621.802450000001</v>
      </c>
      <c r="D46" s="10">
        <v>16298.376580000002</v>
      </c>
      <c r="E46" s="10">
        <v>18182.46711</v>
      </c>
      <c r="F46" s="10">
        <v>28844.298270000007</v>
      </c>
      <c r="G46" s="10">
        <v>24749.144449999996</v>
      </c>
      <c r="H46" s="10">
        <v>17718.549709999996</v>
      </c>
      <c r="I46" s="10">
        <v>18442.092610000007</v>
      </c>
      <c r="J46" s="10">
        <v>19521.147240000002</v>
      </c>
      <c r="K46" s="10">
        <v>19996.38916000001</v>
      </c>
      <c r="L46" s="10">
        <v>21302.704080000007</v>
      </c>
      <c r="M46" s="10">
        <v>20008.53373</v>
      </c>
      <c r="N46" s="10">
        <v>16054.057750000005</v>
      </c>
      <c r="O46" s="11">
        <f t="shared" si="4"/>
        <v>230739.56314</v>
      </c>
      <c r="P46" s="8">
        <f t="shared" si="5"/>
        <v>0.025076311812572527</v>
      </c>
      <c r="Q46" s="76"/>
      <c r="R46" s="76"/>
      <c r="S46" s="76"/>
      <c r="T46" s="76"/>
      <c r="U46" s="76"/>
    </row>
    <row r="47" spans="2:21" ht="15">
      <c r="B47" s="33" t="s">
        <v>22</v>
      </c>
      <c r="C47" s="9">
        <v>18844.396139999997</v>
      </c>
      <c r="D47" s="10">
        <v>11838.846909999995</v>
      </c>
      <c r="E47" s="10">
        <v>18109.24511</v>
      </c>
      <c r="F47" s="10">
        <v>12054.953979999998</v>
      </c>
      <c r="G47" s="10">
        <v>14786.892430000007</v>
      </c>
      <c r="H47" s="10">
        <v>15390.865580000002</v>
      </c>
      <c r="I47" s="10">
        <v>11029.694019999999</v>
      </c>
      <c r="J47" s="10">
        <v>12200.630320000004</v>
      </c>
      <c r="K47" s="10">
        <v>16499.873859999996</v>
      </c>
      <c r="L47" s="10">
        <v>22184.795820000007</v>
      </c>
      <c r="M47" s="10">
        <v>24494.230279999996</v>
      </c>
      <c r="N47" s="10">
        <v>15160.877639999997</v>
      </c>
      <c r="O47" s="11">
        <f t="shared" si="4"/>
        <v>192595.30208999998</v>
      </c>
      <c r="P47" s="8">
        <f t="shared" si="5"/>
        <v>-0.1653130504839181</v>
      </c>
      <c r="Q47" s="76"/>
      <c r="R47" s="76"/>
      <c r="S47" s="76"/>
      <c r="T47" s="76"/>
      <c r="U47" s="76"/>
    </row>
    <row r="48" spans="2:21" ht="15">
      <c r="B48" s="33" t="s">
        <v>23</v>
      </c>
      <c r="C48" s="9">
        <v>13312.427319999999</v>
      </c>
      <c r="D48" s="10">
        <v>13407.705379999998</v>
      </c>
      <c r="E48" s="10">
        <v>18115.005480000098</v>
      </c>
      <c r="F48" s="10">
        <v>19166.077839999994</v>
      </c>
      <c r="G48" s="10">
        <v>16553.573279999997</v>
      </c>
      <c r="H48" s="10">
        <v>16763.230999999996</v>
      </c>
      <c r="I48" s="10">
        <v>17627.149680000006</v>
      </c>
      <c r="J48" s="10">
        <v>21983.931589999975</v>
      </c>
      <c r="K48" s="10">
        <v>18990.891280000007</v>
      </c>
      <c r="L48" s="10">
        <v>32150.488670000013</v>
      </c>
      <c r="M48" s="10">
        <v>26518.626020000014</v>
      </c>
      <c r="N48" s="10">
        <v>19335.299320000006</v>
      </c>
      <c r="O48" s="11">
        <f t="shared" si="4"/>
        <v>233924.4068600001</v>
      </c>
      <c r="P48" s="8">
        <f t="shared" si="5"/>
        <v>0.21459040963879272</v>
      </c>
      <c r="Q48" s="76"/>
      <c r="R48" s="76"/>
      <c r="S48" s="76"/>
      <c r="T48" s="76"/>
      <c r="U48" s="76"/>
    </row>
    <row r="49" spans="2:16" s="76" customFormat="1" ht="15">
      <c r="B49" s="33" t="s">
        <v>59</v>
      </c>
      <c r="C49" s="44">
        <v>18097.246380000008</v>
      </c>
      <c r="D49" s="52">
        <v>15476.944609999993</v>
      </c>
      <c r="E49" s="52">
        <v>15177.477330000002</v>
      </c>
      <c r="F49" s="52">
        <v>14183.78076</v>
      </c>
      <c r="G49" s="52">
        <v>19784.509179999994</v>
      </c>
      <c r="H49" s="52">
        <v>14677.595199999998</v>
      </c>
      <c r="I49" s="52">
        <v>19173.140610000006</v>
      </c>
      <c r="J49" s="52">
        <v>20644.98501</v>
      </c>
      <c r="K49" s="52">
        <v>17851.68323</v>
      </c>
      <c r="L49" s="52">
        <v>17724.46552000001</v>
      </c>
      <c r="M49" s="52">
        <v>22987.97183000001</v>
      </c>
      <c r="N49" s="52">
        <v>23517.15998999999</v>
      </c>
      <c r="O49" s="11">
        <f>SUM(C49:N49)</f>
        <v>219296.95965</v>
      </c>
      <c r="P49" s="8">
        <f>O49/O48-1</f>
        <v>-0.06253065854198958</v>
      </c>
    </row>
    <row r="50" spans="2:16" s="76" customFormat="1" ht="15">
      <c r="B50" s="33" t="s">
        <v>61</v>
      </c>
      <c r="C50" s="44">
        <v>20082.560750000004</v>
      </c>
      <c r="D50" s="52">
        <v>11435.470490000003</v>
      </c>
      <c r="E50" s="52">
        <v>14839.974420000002</v>
      </c>
      <c r="F50" s="52">
        <v>15018.642290000005</v>
      </c>
      <c r="G50" s="52">
        <v>16411.092659999995</v>
      </c>
      <c r="H50" s="52">
        <v>20713.441679999996</v>
      </c>
      <c r="I50" s="52">
        <v>21638.558980000005</v>
      </c>
      <c r="J50" s="52">
        <v>18067.268159999992</v>
      </c>
      <c r="K50" s="52">
        <v>24913.841149999997</v>
      </c>
      <c r="L50" s="52">
        <v>30478.024780000007</v>
      </c>
      <c r="M50" s="52">
        <v>23058.836820000015</v>
      </c>
      <c r="N50" s="52">
        <v>19861.563360000007</v>
      </c>
      <c r="O50" s="11">
        <f>SUM(C50:N50)</f>
        <v>236519.27554</v>
      </c>
      <c r="P50" s="8">
        <f>O50/O49-1</f>
        <v>0.07853422098275775</v>
      </c>
    </row>
    <row r="51" spans="2:16" s="76" customFormat="1" ht="15">
      <c r="B51" s="33" t="s">
        <v>64</v>
      </c>
      <c r="C51" s="44">
        <v>19096.717069999995</v>
      </c>
      <c r="D51" s="52">
        <v>15408.008430000005</v>
      </c>
      <c r="E51" s="52">
        <v>18266.290030000007</v>
      </c>
      <c r="F51" s="52">
        <v>15176.399919999996</v>
      </c>
      <c r="G51" s="52">
        <v>17084.272910000007</v>
      </c>
      <c r="H51" s="52">
        <v>19862.676570000003</v>
      </c>
      <c r="I51" s="52">
        <v>17840.659240000005</v>
      </c>
      <c r="J51" s="52">
        <v>18359.237070000003</v>
      </c>
      <c r="K51" s="52">
        <v>21626.95375</v>
      </c>
      <c r="L51" s="52">
        <v>20432.34056000001</v>
      </c>
      <c r="M51" s="52">
        <v>23816.34440000001</v>
      </c>
      <c r="N51" s="52">
        <v>19811.95212</v>
      </c>
      <c r="O51" s="11">
        <f>SUM(C51:N51)</f>
        <v>226781.85207000002</v>
      </c>
      <c r="P51" s="8">
        <f>O51/O50-1</f>
        <v>-0.04116968246147534</v>
      </c>
    </row>
    <row r="52" spans="2:16" s="76" customFormat="1" ht="15">
      <c r="B52" s="84">
        <v>2022</v>
      </c>
      <c r="C52" s="44">
        <v>18304.02477</v>
      </c>
      <c r="D52" s="52">
        <v>20255.318789999994</v>
      </c>
      <c r="E52" s="52">
        <v>17096.883250000006</v>
      </c>
      <c r="F52" s="52">
        <v>14696.549550000002</v>
      </c>
      <c r="G52" s="52">
        <v>20624.405240000015</v>
      </c>
      <c r="H52" s="52">
        <v>18067.308820000013</v>
      </c>
      <c r="I52" s="52">
        <v>16980.62766</v>
      </c>
      <c r="J52" s="52">
        <v>21582.297960000014</v>
      </c>
      <c r="K52" s="52">
        <v>24997.282700000003</v>
      </c>
      <c r="L52" s="52">
        <v>18524.967320000003</v>
      </c>
      <c r="M52" s="52">
        <v>20897.039020000004</v>
      </c>
      <c r="N52" s="52">
        <v>20995.863449999993</v>
      </c>
      <c r="O52" s="11">
        <v>233022.56853000005</v>
      </c>
      <c r="P52" s="8">
        <v>0.02751858847185762</v>
      </c>
    </row>
    <row r="53" spans="2:16" s="76" customFormat="1" ht="15.75" thickBot="1">
      <c r="B53" s="85">
        <v>2023</v>
      </c>
      <c r="C53" s="49">
        <v>23068.943650000005</v>
      </c>
      <c r="D53" s="12">
        <v>17163.0009</v>
      </c>
      <c r="E53" s="12"/>
      <c r="F53" s="113"/>
      <c r="G53" s="112"/>
      <c r="H53" s="12"/>
      <c r="I53" s="12"/>
      <c r="J53" s="12"/>
      <c r="K53" s="12"/>
      <c r="L53" s="12"/>
      <c r="M53" s="12"/>
      <c r="N53" s="12"/>
      <c r="O53" s="13"/>
      <c r="P53" s="14"/>
    </row>
    <row r="54" spans="2:18" ht="15">
      <c r="B54" s="34" t="s">
        <v>19</v>
      </c>
      <c r="C54" s="36"/>
      <c r="E54" s="52"/>
      <c r="F54" s="52"/>
      <c r="G54" s="76"/>
      <c r="H54" s="52"/>
      <c r="I54" s="38"/>
      <c r="J54" s="38"/>
      <c r="K54" s="52"/>
      <c r="L54" s="38"/>
      <c r="M54" s="38"/>
      <c r="N54" s="38"/>
      <c r="Q54" s="76"/>
      <c r="R54" s="76"/>
    </row>
    <row r="55" spans="8:18" ht="15">
      <c r="H55" s="52"/>
      <c r="L55" s="52"/>
      <c r="Q55" s="76"/>
      <c r="R55" s="76"/>
    </row>
    <row r="56" spans="17:18" ht="15">
      <c r="Q56" s="76"/>
      <c r="R56" s="76"/>
    </row>
    <row r="57" spans="17:18" ht="15">
      <c r="Q57" s="76"/>
      <c r="R57" s="76"/>
    </row>
    <row r="58" spans="17:18" ht="15">
      <c r="Q58" s="76"/>
      <c r="R58" s="76"/>
    </row>
    <row r="59" spans="17:18" ht="15">
      <c r="Q59" s="76"/>
      <c r="R59" s="76"/>
    </row>
    <row r="60" ht="15">
      <c r="B60" s="35"/>
    </row>
  </sheetData>
  <sheetProtection/>
  <mergeCells count="3">
    <mergeCell ref="G10:J10"/>
    <mergeCell ref="G34:J34"/>
    <mergeCell ref="G13:J13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7:O44 O16:O23" formulaRange="1"/>
    <ignoredError sqref="B24:B30 B45:B5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5"/>
  <sheetViews>
    <sheetView showGridLines="0" zoomScalePageLayoutView="0" workbookViewId="0" topLeftCell="A13">
      <selection activeCell="C31" sqref="C31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7"/>
      <c r="I1" s="38"/>
      <c r="J1" s="38"/>
      <c r="K1" s="38"/>
      <c r="L1" s="38"/>
      <c r="M1" s="38"/>
    </row>
    <row r="2" spans="8:13" ht="15">
      <c r="H2" s="37"/>
      <c r="I2" s="38"/>
      <c r="J2" s="38"/>
      <c r="K2" s="38"/>
      <c r="L2" s="38"/>
      <c r="M2" s="38"/>
    </row>
    <row r="3" spans="8:13" ht="15">
      <c r="H3" s="37"/>
      <c r="I3" s="38"/>
      <c r="J3" s="38"/>
      <c r="K3" s="38"/>
      <c r="L3" s="38"/>
      <c r="M3" s="38"/>
    </row>
    <row r="4" spans="8:13" ht="15">
      <c r="H4" s="37"/>
      <c r="I4" s="38"/>
      <c r="J4" s="38"/>
      <c r="K4" s="38"/>
      <c r="L4" s="38"/>
      <c r="M4" s="38"/>
    </row>
    <row r="5" spans="8:13" ht="15">
      <c r="H5" s="37"/>
      <c r="I5" s="38"/>
      <c r="J5" s="38"/>
      <c r="K5" s="38"/>
      <c r="L5" s="38"/>
      <c r="M5" s="38"/>
    </row>
    <row r="6" spans="8:13" ht="15">
      <c r="H6" s="37"/>
      <c r="I6" s="38"/>
      <c r="J6" s="38"/>
      <c r="K6" s="38"/>
      <c r="L6" s="38"/>
      <c r="M6" s="38"/>
    </row>
    <row r="7" spans="8:13" ht="15">
      <c r="H7" s="37"/>
      <c r="I7" s="38"/>
      <c r="J7" s="38"/>
      <c r="K7" s="38"/>
      <c r="L7" s="38"/>
      <c r="M7" s="38"/>
    </row>
    <row r="8" spans="8:13" ht="15">
      <c r="H8" s="37"/>
      <c r="I8" s="38"/>
      <c r="J8" s="38"/>
      <c r="K8" s="38"/>
      <c r="L8" s="38"/>
      <c r="M8" s="38"/>
    </row>
    <row r="9" spans="8:13" ht="15">
      <c r="H9" s="37"/>
      <c r="I9" s="38"/>
      <c r="J9" s="38"/>
      <c r="K9" s="38"/>
      <c r="L9" s="38"/>
      <c r="M9" s="38"/>
    </row>
    <row r="10" spans="3:13" ht="15.75" thickBot="1">
      <c r="C10" s="81"/>
      <c r="H10" s="37"/>
      <c r="I10" s="38"/>
      <c r="J10" s="38"/>
      <c r="K10" s="38"/>
      <c r="L10" s="38"/>
      <c r="M10" s="38"/>
    </row>
    <row r="11" spans="6:13" ht="15.75" thickBot="1">
      <c r="F11" s="98" t="s">
        <v>62</v>
      </c>
      <c r="G11" s="102"/>
      <c r="H11" s="103"/>
      <c r="I11" s="38"/>
      <c r="J11" s="38"/>
      <c r="K11" s="38"/>
      <c r="L11" s="38"/>
      <c r="M11" s="38"/>
    </row>
    <row r="12" spans="9:13" ht="14.25" customHeight="1" thickBot="1">
      <c r="I12" s="38"/>
      <c r="J12" s="38"/>
      <c r="K12" s="38"/>
      <c r="L12" s="38"/>
      <c r="M12" s="38"/>
    </row>
    <row r="13" spans="3:12" s="39" customFormat="1" ht="15.75" thickBot="1">
      <c r="C13" s="107" t="s">
        <v>25</v>
      </c>
      <c r="D13" s="108"/>
      <c r="E13" s="107" t="s">
        <v>26</v>
      </c>
      <c r="F13" s="108"/>
      <c r="G13" s="107" t="s">
        <v>27</v>
      </c>
      <c r="H13" s="108"/>
      <c r="I13" s="107" t="s">
        <v>28</v>
      </c>
      <c r="J13" s="108"/>
      <c r="K13" s="107" t="s">
        <v>29</v>
      </c>
      <c r="L13" s="108"/>
    </row>
    <row r="14" spans="2:12" ht="37.5" customHeight="1" thickBot="1">
      <c r="B14" s="40" t="s">
        <v>30</v>
      </c>
      <c r="C14" s="41" t="s">
        <v>58</v>
      </c>
      <c r="D14" s="42" t="s">
        <v>31</v>
      </c>
      <c r="E14" s="41" t="s">
        <v>58</v>
      </c>
      <c r="F14" s="42" t="s">
        <v>31</v>
      </c>
      <c r="G14" s="41" t="s">
        <v>58</v>
      </c>
      <c r="H14" s="42" t="s">
        <v>31</v>
      </c>
      <c r="I14" s="41" t="s">
        <v>58</v>
      </c>
      <c r="J14" s="42" t="s">
        <v>31</v>
      </c>
      <c r="K14" s="41" t="s">
        <v>58</v>
      </c>
      <c r="L14" s="42" t="s">
        <v>31</v>
      </c>
    </row>
    <row r="15" spans="2:14" ht="15">
      <c r="B15" s="43">
        <v>2007</v>
      </c>
      <c r="C15" s="44">
        <v>67652297.14999996</v>
      </c>
      <c r="D15" s="45"/>
      <c r="E15" s="44">
        <v>56370264.3</v>
      </c>
      <c r="F15" s="45"/>
      <c r="G15" s="44">
        <v>98131996.60000002</v>
      </c>
      <c r="H15" s="45"/>
      <c r="I15" s="44">
        <v>130382204.76000011</v>
      </c>
      <c r="J15" s="45"/>
      <c r="K15" s="82">
        <v>352536762.8100001</v>
      </c>
      <c r="L15" s="45"/>
      <c r="M15" s="38"/>
      <c r="N15" s="76"/>
    </row>
    <row r="16" spans="2:14" ht="15">
      <c r="B16" s="46">
        <v>2008</v>
      </c>
      <c r="C16" s="44">
        <v>91684584.60999995</v>
      </c>
      <c r="D16" s="47">
        <f aca="true" t="shared" si="0" ref="D16:D29">C16/C15-1</f>
        <v>0.355232393760631</v>
      </c>
      <c r="E16" s="44">
        <v>104992841.13999997</v>
      </c>
      <c r="F16" s="47">
        <f aca="true" t="shared" si="1" ref="F16:F28">E16/E15-1</f>
        <v>0.8625571911678969</v>
      </c>
      <c r="G16" s="44">
        <v>117159406.37000002</v>
      </c>
      <c r="H16" s="47">
        <f aca="true" t="shared" si="2" ref="H16:H28">G16/G15-1</f>
        <v>0.1938960831252463</v>
      </c>
      <c r="I16" s="44">
        <v>111598486.36999999</v>
      </c>
      <c r="J16" s="47">
        <f aca="true" t="shared" si="3" ref="J16:J29">I16/I15-1</f>
        <v>-0.14406658043999243</v>
      </c>
      <c r="K16" s="82">
        <f aca="true" t="shared" si="4" ref="K16:K23">I16+G16+E16+C16</f>
        <v>425435318.48999995</v>
      </c>
      <c r="L16" s="47">
        <f aca="true" t="shared" si="5" ref="L16:L28">K16/K15-1</f>
        <v>0.20678284755025267</v>
      </c>
      <c r="M16" s="68"/>
      <c r="N16" s="68"/>
    </row>
    <row r="17" spans="2:14" ht="15">
      <c r="B17" s="46">
        <v>2009</v>
      </c>
      <c r="C17" s="44">
        <v>80383360.68999997</v>
      </c>
      <c r="D17" s="47">
        <f t="shared" si="0"/>
        <v>-0.12326198529526167</v>
      </c>
      <c r="E17" s="44">
        <v>79572225.28</v>
      </c>
      <c r="F17" s="47">
        <f t="shared" si="1"/>
        <v>-0.24211761091504813</v>
      </c>
      <c r="G17" s="44">
        <v>99457176.76000002</v>
      </c>
      <c r="H17" s="47">
        <f t="shared" si="2"/>
        <v>-0.1510952484181659</v>
      </c>
      <c r="I17" s="44">
        <v>114683875.17000002</v>
      </c>
      <c r="J17" s="47">
        <f t="shared" si="3"/>
        <v>0.027647228025750703</v>
      </c>
      <c r="K17" s="82">
        <f t="shared" si="4"/>
        <v>374096637.9</v>
      </c>
      <c r="L17" s="47">
        <f t="shared" si="5"/>
        <v>-0.12067329241073976</v>
      </c>
      <c r="M17" s="76"/>
      <c r="N17" s="76"/>
    </row>
    <row r="18" spans="2:14" ht="15">
      <c r="B18" s="46">
        <v>2010</v>
      </c>
      <c r="C18" s="44">
        <v>101957817.39999998</v>
      </c>
      <c r="D18" s="47">
        <f t="shared" si="0"/>
        <v>0.26839455982939464</v>
      </c>
      <c r="E18" s="44">
        <v>120358810.83999982</v>
      </c>
      <c r="F18" s="47">
        <f t="shared" si="1"/>
        <v>0.5125731424059004</v>
      </c>
      <c r="G18" s="44">
        <v>137291086.35999995</v>
      </c>
      <c r="H18" s="47">
        <f t="shared" si="2"/>
        <v>0.3804040174124075</v>
      </c>
      <c r="I18" s="44">
        <v>168317970.88999996</v>
      </c>
      <c r="J18" s="47">
        <f t="shared" si="3"/>
        <v>0.4676690218262698</v>
      </c>
      <c r="K18" s="82">
        <f t="shared" si="4"/>
        <v>527925685.48999965</v>
      </c>
      <c r="L18" s="47">
        <f t="shared" si="5"/>
        <v>0.41120136351270764</v>
      </c>
      <c r="M18" s="38"/>
      <c r="N18" s="76"/>
    </row>
    <row r="19" spans="2:16" ht="15">
      <c r="B19" s="46">
        <v>2011</v>
      </c>
      <c r="C19" s="44">
        <v>131909314.66999991</v>
      </c>
      <c r="D19" s="47">
        <f t="shared" si="0"/>
        <v>0.29376361748206614</v>
      </c>
      <c r="E19" s="44">
        <v>155099807.54000005</v>
      </c>
      <c r="F19" s="47">
        <f t="shared" si="1"/>
        <v>0.28864523051979574</v>
      </c>
      <c r="G19" s="44">
        <v>209156553.34000003</v>
      </c>
      <c r="H19" s="47">
        <f t="shared" si="2"/>
        <v>0.5234532618640435</v>
      </c>
      <c r="I19" s="44">
        <v>213384039.4199999</v>
      </c>
      <c r="J19" s="47">
        <f t="shared" si="3"/>
        <v>0.26774365382203746</v>
      </c>
      <c r="K19" s="82">
        <f t="shared" si="4"/>
        <v>709549714.9699999</v>
      </c>
      <c r="L19" s="47">
        <f t="shared" si="5"/>
        <v>0.34403332603797065</v>
      </c>
      <c r="M19" s="68"/>
      <c r="N19" s="68"/>
      <c r="O19" s="76"/>
      <c r="P19" s="76"/>
    </row>
    <row r="20" spans="2:16" ht="15">
      <c r="B20" s="46">
        <v>2012</v>
      </c>
      <c r="C20" s="44">
        <v>185468768.82999992</v>
      </c>
      <c r="D20" s="47">
        <f t="shared" si="0"/>
        <v>0.40603238894835236</v>
      </c>
      <c r="E20" s="44">
        <v>163727540.06999996</v>
      </c>
      <c r="F20" s="47">
        <f t="shared" si="1"/>
        <v>0.05562697121835458</v>
      </c>
      <c r="G20" s="44">
        <v>220206084.04000038</v>
      </c>
      <c r="H20" s="47">
        <f t="shared" si="2"/>
        <v>0.052828995905466414</v>
      </c>
      <c r="I20" s="44">
        <v>219007492.9499997</v>
      </c>
      <c r="J20" s="47">
        <f t="shared" si="3"/>
        <v>0.026353674554502327</v>
      </c>
      <c r="K20" s="82">
        <f t="shared" si="4"/>
        <v>788409885.89</v>
      </c>
      <c r="L20" s="47">
        <f t="shared" si="5"/>
        <v>0.11114114945889919</v>
      </c>
      <c r="M20" s="76"/>
      <c r="N20" s="76"/>
      <c r="O20" s="76"/>
      <c r="P20" s="76"/>
    </row>
    <row r="21" spans="2:16" ht="15">
      <c r="B21" s="46">
        <v>2013</v>
      </c>
      <c r="C21" s="44">
        <v>170925343.64999998</v>
      </c>
      <c r="D21" s="47">
        <f t="shared" si="0"/>
        <v>-0.078414415924281</v>
      </c>
      <c r="E21" s="44">
        <v>179860209.0099997</v>
      </c>
      <c r="F21" s="47">
        <f t="shared" si="1"/>
        <v>0.09853363052484876</v>
      </c>
      <c r="G21" s="44">
        <v>292549511.35999995</v>
      </c>
      <c r="H21" s="47">
        <f t="shared" si="2"/>
        <v>0.3285260152342495</v>
      </c>
      <c r="I21" s="44">
        <v>263712953.1399998</v>
      </c>
      <c r="J21" s="47">
        <f t="shared" si="3"/>
        <v>0.20412753731766875</v>
      </c>
      <c r="K21" s="82">
        <f t="shared" si="4"/>
        <v>907048017.1599995</v>
      </c>
      <c r="L21" s="47">
        <f t="shared" si="5"/>
        <v>0.15047773168911283</v>
      </c>
      <c r="M21" s="38"/>
      <c r="N21" s="76"/>
      <c r="O21" s="76"/>
      <c r="P21" s="76"/>
    </row>
    <row r="22" spans="2:16" ht="15">
      <c r="B22" s="46">
        <v>2014</v>
      </c>
      <c r="C22" s="44">
        <v>226531246.59999993</v>
      </c>
      <c r="D22" s="47">
        <f t="shared" si="0"/>
        <v>0.3253227506382139</v>
      </c>
      <c r="E22" s="44">
        <v>211690692.9299999</v>
      </c>
      <c r="F22" s="47">
        <f t="shared" si="1"/>
        <v>0.17697346230833366</v>
      </c>
      <c r="G22" s="44">
        <v>174362735.04000017</v>
      </c>
      <c r="H22" s="47">
        <f t="shared" si="2"/>
        <v>-0.40398897188573246</v>
      </c>
      <c r="I22" s="44">
        <v>204109093.4699999</v>
      </c>
      <c r="J22" s="47">
        <f t="shared" si="3"/>
        <v>-0.22601794473992876</v>
      </c>
      <c r="K22" s="82">
        <f t="shared" si="4"/>
        <v>816693768.04</v>
      </c>
      <c r="L22" s="47">
        <f t="shared" si="5"/>
        <v>-0.0996135236620681</v>
      </c>
      <c r="M22" s="68"/>
      <c r="N22" s="68"/>
      <c r="O22" s="76"/>
      <c r="P22" s="76"/>
    </row>
    <row r="23" spans="2:16" ht="15">
      <c r="B23" s="46">
        <v>2015</v>
      </c>
      <c r="C23" s="44">
        <v>142567015.50999996</v>
      </c>
      <c r="D23" s="47">
        <f t="shared" si="0"/>
        <v>-0.37065187408013844</v>
      </c>
      <c r="E23" s="44">
        <v>165778228.76000008</v>
      </c>
      <c r="F23" s="47">
        <f t="shared" si="1"/>
        <v>-0.21688466098593084</v>
      </c>
      <c r="G23" s="44">
        <v>148318504.6100002</v>
      </c>
      <c r="H23" s="47">
        <f t="shared" si="2"/>
        <v>-0.14936809992126598</v>
      </c>
      <c r="I23" s="44">
        <v>175426158.10000008</v>
      </c>
      <c r="J23" s="47">
        <f t="shared" si="3"/>
        <v>-0.14052747421670198</v>
      </c>
      <c r="K23" s="82">
        <f t="shared" si="4"/>
        <v>632089906.9800004</v>
      </c>
      <c r="L23" s="47">
        <f t="shared" si="5"/>
        <v>-0.22603804300237795</v>
      </c>
      <c r="M23" s="76"/>
      <c r="N23" s="76"/>
      <c r="O23" s="76"/>
      <c r="P23" s="76"/>
    </row>
    <row r="24" spans="2:16" ht="15">
      <c r="B24" s="46">
        <v>2016</v>
      </c>
      <c r="C24" s="44">
        <v>104923461.96999988</v>
      </c>
      <c r="D24" s="47">
        <f t="shared" si="0"/>
        <v>-0.26404111361480864</v>
      </c>
      <c r="E24" s="44">
        <v>168415884.40999997</v>
      </c>
      <c r="F24" s="47">
        <f t="shared" si="1"/>
        <v>0.015910748170789413</v>
      </c>
      <c r="G24" s="44">
        <v>149356600.75000018</v>
      </c>
      <c r="H24" s="47">
        <f t="shared" si="2"/>
        <v>0.006999100636361222</v>
      </c>
      <c r="I24" s="44">
        <v>145401265.69999966</v>
      </c>
      <c r="J24" s="47">
        <f t="shared" si="3"/>
        <v>-0.17115402129986224</v>
      </c>
      <c r="K24" s="82">
        <f aca="true" t="shared" si="6" ref="K24:K29">I24+G24+E24+C24</f>
        <v>568097212.8299997</v>
      </c>
      <c r="L24" s="47">
        <f t="shared" si="5"/>
        <v>-0.10123986072763769</v>
      </c>
      <c r="M24" s="38"/>
      <c r="N24" s="76"/>
      <c r="O24" s="76"/>
      <c r="P24" s="76"/>
    </row>
    <row r="25" spans="2:16" ht="15">
      <c r="B25" s="46">
        <v>2017</v>
      </c>
      <c r="C25" s="44">
        <v>147262228.75000012</v>
      </c>
      <c r="D25" s="47">
        <f t="shared" si="0"/>
        <v>0.40352048993680656</v>
      </c>
      <c r="E25" s="44">
        <v>130908480.86000004</v>
      </c>
      <c r="F25" s="47">
        <f t="shared" si="1"/>
        <v>-0.2227070426367268</v>
      </c>
      <c r="G25" s="44">
        <v>123417834.1899999</v>
      </c>
      <c r="H25" s="47">
        <f t="shared" si="2"/>
        <v>-0.1736700382155708</v>
      </c>
      <c r="I25" s="44">
        <v>191062880.29000014</v>
      </c>
      <c r="J25" s="47">
        <f t="shared" si="3"/>
        <v>0.31403863212726213</v>
      </c>
      <c r="K25" s="82">
        <f t="shared" si="6"/>
        <v>592651424.0900002</v>
      </c>
      <c r="L25" s="47">
        <f t="shared" si="5"/>
        <v>0.04322184778496396</v>
      </c>
      <c r="M25" s="68"/>
      <c r="N25" s="68"/>
      <c r="O25" s="76"/>
      <c r="P25" s="76"/>
    </row>
    <row r="26" spans="2:12" s="76" customFormat="1" ht="15">
      <c r="B26" s="46">
        <v>2018</v>
      </c>
      <c r="C26" s="44">
        <v>134031738.46999986</v>
      </c>
      <c r="D26" s="47">
        <f t="shared" si="0"/>
        <v>-0.08984306697178279</v>
      </c>
      <c r="E26" s="44">
        <v>153438486.6299995</v>
      </c>
      <c r="F26" s="47">
        <f t="shared" si="1"/>
        <v>0.17210501276914325</v>
      </c>
      <c r="G26" s="44">
        <v>178040790.40999988</v>
      </c>
      <c r="H26" s="47">
        <f t="shared" si="2"/>
        <v>0.44258560019704096</v>
      </c>
      <c r="I26" s="44">
        <v>218912146.84999973</v>
      </c>
      <c r="J26" s="47">
        <f t="shared" si="3"/>
        <v>0.14575969187593762</v>
      </c>
      <c r="K26" s="82">
        <f t="shared" si="6"/>
        <v>684423162.3599991</v>
      </c>
      <c r="L26" s="47">
        <f t="shared" si="5"/>
        <v>0.15484943516488103</v>
      </c>
    </row>
    <row r="27" spans="2:13" s="76" customFormat="1" ht="15">
      <c r="B27" s="46">
        <v>2019</v>
      </c>
      <c r="C27" s="44">
        <v>137459751.77999985</v>
      </c>
      <c r="D27" s="47">
        <f t="shared" si="0"/>
        <v>0.0255761310651601</v>
      </c>
      <c r="E27" s="44">
        <v>139666128.85999995</v>
      </c>
      <c r="F27" s="47">
        <f t="shared" si="1"/>
        <v>-0.08975817001643205</v>
      </c>
      <c r="G27" s="44">
        <v>184909702.83</v>
      </c>
      <c r="H27" s="47">
        <f t="shared" si="2"/>
        <v>0.03858055451327824</v>
      </c>
      <c r="I27" s="44">
        <v>192910114.59000027</v>
      </c>
      <c r="J27" s="47">
        <f t="shared" si="3"/>
        <v>-0.11877838956929254</v>
      </c>
      <c r="K27" s="82">
        <f t="shared" si="6"/>
        <v>654945698.0600002</v>
      </c>
      <c r="L27" s="47">
        <f t="shared" si="5"/>
        <v>-0.04306906300242075</v>
      </c>
      <c r="M27" s="38"/>
    </row>
    <row r="28" spans="2:13" s="76" customFormat="1" ht="15">
      <c r="B28" s="46">
        <v>2020</v>
      </c>
      <c r="C28" s="44">
        <v>142772062.88000008</v>
      </c>
      <c r="D28" s="47">
        <f t="shared" si="0"/>
        <v>0.038646302144517364</v>
      </c>
      <c r="E28" s="44">
        <v>152864904.7399999</v>
      </c>
      <c r="F28" s="47">
        <f t="shared" si="1"/>
        <v>0.0945023391693649</v>
      </c>
      <c r="G28" s="44">
        <v>186159734.98999986</v>
      </c>
      <c r="H28" s="47">
        <f t="shared" si="2"/>
        <v>0.006760230214360785</v>
      </c>
      <c r="I28" s="44">
        <v>210436401.63999993</v>
      </c>
      <c r="J28" s="47">
        <f t="shared" si="3"/>
        <v>0.09085208977895731</v>
      </c>
      <c r="K28" s="82">
        <f t="shared" si="6"/>
        <v>692233104.2499998</v>
      </c>
      <c r="L28" s="47">
        <f t="shared" si="5"/>
        <v>0.05693205757431152</v>
      </c>
      <c r="M28" s="38"/>
    </row>
    <row r="29" spans="2:13" s="76" customFormat="1" ht="15">
      <c r="B29" s="46">
        <v>2021</v>
      </c>
      <c r="C29" s="44">
        <v>160961566.89999995</v>
      </c>
      <c r="D29" s="47">
        <f t="shared" si="0"/>
        <v>0.12740240389527835</v>
      </c>
      <c r="E29" s="44">
        <v>174003926.78999984</v>
      </c>
      <c r="F29" s="47">
        <f>E29/E28-1</f>
        <v>0.13828564565525503</v>
      </c>
      <c r="G29" s="44">
        <v>208130702.4500001</v>
      </c>
      <c r="H29" s="47">
        <f>G29/G28-1</f>
        <v>0.11802212471553242</v>
      </c>
      <c r="I29" s="44">
        <v>210699473.03000036</v>
      </c>
      <c r="J29" s="47">
        <f t="shared" si="3"/>
        <v>0.0012501230203054714</v>
      </c>
      <c r="K29" s="82">
        <f t="shared" si="6"/>
        <v>753795669.1700003</v>
      </c>
      <c r="L29" s="47">
        <f>K29/K28-1</f>
        <v>0.08893328640603015</v>
      </c>
      <c r="M29" s="38"/>
    </row>
    <row r="30" spans="2:13" s="76" customFormat="1" ht="15">
      <c r="B30" s="46">
        <v>2022</v>
      </c>
      <c r="C30" s="44">
        <v>202721058.20999986</v>
      </c>
      <c r="D30" s="47">
        <v>0.25943765405777697</v>
      </c>
      <c r="E30" s="44">
        <v>213115060.41</v>
      </c>
      <c r="F30" s="47">
        <v>0.22477155740974863</v>
      </c>
      <c r="G30" s="44">
        <v>266819572.17999998</v>
      </c>
      <c r="H30" s="47">
        <v>0.28198083722942746</v>
      </c>
      <c r="I30" s="44">
        <v>242594429.09999892</v>
      </c>
      <c r="J30" s="47">
        <v>0.15137653460318434</v>
      </c>
      <c r="K30" s="82">
        <v>925250119.8999987</v>
      </c>
      <c r="L30" s="47">
        <v>0.22745481002668244</v>
      </c>
      <c r="M30" s="38"/>
    </row>
    <row r="31" spans="2:14" s="76" customFormat="1" ht="15.75" thickBot="1">
      <c r="B31" s="48">
        <v>2023</v>
      </c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68"/>
      <c r="N31" s="68"/>
    </row>
    <row r="32" spans="2:14" s="76" customFormat="1" ht="15">
      <c r="B32" s="51" t="s">
        <v>19</v>
      </c>
      <c r="C32" s="86"/>
      <c r="D32" s="87"/>
      <c r="E32" s="86"/>
      <c r="F32" s="87"/>
      <c r="G32" s="86"/>
      <c r="H32" s="87"/>
      <c r="I32" s="86"/>
      <c r="J32" s="87"/>
      <c r="K32" s="86"/>
      <c r="L32" s="87"/>
      <c r="M32" s="68"/>
      <c r="N32" s="68"/>
    </row>
    <row r="33" spans="9:14" ht="15">
      <c r="I33" s="52"/>
      <c r="M33" s="76"/>
      <c r="N33" s="76"/>
    </row>
    <row r="34" spans="9:14" ht="15">
      <c r="I34" s="52"/>
      <c r="M34" s="38"/>
      <c r="N34" s="76"/>
    </row>
    <row r="35" spans="2:14" ht="15">
      <c r="B35" s="76"/>
      <c r="C35" s="76"/>
      <c r="D35" s="76"/>
      <c r="E35" s="76"/>
      <c r="F35" s="76"/>
      <c r="G35" s="76"/>
      <c r="H35" s="76"/>
      <c r="I35" s="76"/>
      <c r="J35" s="76"/>
      <c r="K35" s="52"/>
      <c r="M35" s="68"/>
      <c r="N35" s="68"/>
    </row>
    <row r="37" ht="15.75">
      <c r="B37" s="53" t="s">
        <v>32</v>
      </c>
    </row>
    <row r="38" s="76" customFormat="1" ht="16.5" thickBot="1">
      <c r="B38" s="53"/>
    </row>
    <row r="39" spans="3:12" s="76" customFormat="1" ht="15.75" thickBot="1">
      <c r="C39" s="98">
        <v>2023</v>
      </c>
      <c r="D39" s="99"/>
      <c r="E39" s="99"/>
      <c r="F39" s="99"/>
      <c r="G39" s="99"/>
      <c r="H39" s="99"/>
      <c r="I39" s="99"/>
      <c r="J39" s="99"/>
      <c r="K39" s="99"/>
      <c r="L39" s="100"/>
    </row>
    <row r="40" spans="2:12" s="76" customFormat="1" ht="15.75" thickBot="1">
      <c r="B40" s="54" t="s">
        <v>33</v>
      </c>
      <c r="C40" s="107" t="s">
        <v>25</v>
      </c>
      <c r="D40" s="108"/>
      <c r="E40" s="107" t="s">
        <v>26</v>
      </c>
      <c r="F40" s="109"/>
      <c r="G40" s="107" t="s">
        <v>27</v>
      </c>
      <c r="H40" s="108"/>
      <c r="I40" s="109" t="s">
        <v>28</v>
      </c>
      <c r="J40" s="108"/>
      <c r="K40" s="109" t="s">
        <v>24</v>
      </c>
      <c r="L40" s="108"/>
    </row>
    <row r="41" spans="2:12" s="76" customFormat="1" ht="15">
      <c r="B41" s="55">
        <v>1</v>
      </c>
      <c r="C41" s="56"/>
      <c r="D41" s="57"/>
      <c r="E41" s="56"/>
      <c r="F41" s="57"/>
      <c r="G41" s="56"/>
      <c r="H41" s="57"/>
      <c r="I41" s="56"/>
      <c r="J41" s="57"/>
      <c r="K41" s="56"/>
      <c r="L41" s="57"/>
    </row>
    <row r="42" spans="2:12" s="76" customFormat="1" ht="15">
      <c r="B42" s="58">
        <v>2</v>
      </c>
      <c r="C42" s="59"/>
      <c r="D42" s="60"/>
      <c r="E42" s="59"/>
      <c r="F42" s="60"/>
      <c r="G42" s="59"/>
      <c r="H42" s="60"/>
      <c r="I42" s="59"/>
      <c r="J42" s="60"/>
      <c r="K42" s="59"/>
      <c r="L42" s="60"/>
    </row>
    <row r="43" spans="2:12" s="76" customFormat="1" ht="15">
      <c r="B43" s="58">
        <v>3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2:12" s="76" customFormat="1" ht="15">
      <c r="B44" s="58">
        <v>4</v>
      </c>
      <c r="C44" s="61"/>
      <c r="D44" s="62"/>
      <c r="E44" s="59"/>
      <c r="F44" s="60"/>
      <c r="G44" s="59"/>
      <c r="H44" s="60"/>
      <c r="I44" s="59"/>
      <c r="J44" s="60"/>
      <c r="K44" s="59"/>
      <c r="L44" s="60"/>
    </row>
    <row r="45" spans="2:12" s="76" customFormat="1" ht="15.75" thickBot="1">
      <c r="B45" s="63">
        <v>5</v>
      </c>
      <c r="C45" s="64"/>
      <c r="D45" s="65"/>
      <c r="E45" s="66"/>
      <c r="F45" s="67"/>
      <c r="G45" s="66"/>
      <c r="H45" s="67"/>
      <c r="I45" s="66"/>
      <c r="J45" s="67"/>
      <c r="K45" s="66"/>
      <c r="L45" s="67"/>
    </row>
    <row r="46" spans="2:12" s="76" customFormat="1" ht="15">
      <c r="B46" s="68"/>
      <c r="C46" s="51" t="s">
        <v>19</v>
      </c>
      <c r="D46" s="69"/>
      <c r="E46" s="70"/>
      <c r="F46" s="69"/>
      <c r="G46" s="70"/>
      <c r="H46" s="69"/>
      <c r="I46" s="70"/>
      <c r="J46" s="69"/>
      <c r="K46" s="70"/>
      <c r="L46" s="71"/>
    </row>
    <row r="47" s="76" customFormat="1" ht="15.75" thickBot="1"/>
    <row r="48" spans="3:12" s="76" customFormat="1" ht="15.75" thickBot="1">
      <c r="C48" s="98">
        <v>2022</v>
      </c>
      <c r="D48" s="99"/>
      <c r="E48" s="99"/>
      <c r="F48" s="99"/>
      <c r="G48" s="99"/>
      <c r="H48" s="99"/>
      <c r="I48" s="99"/>
      <c r="J48" s="99"/>
      <c r="K48" s="99"/>
      <c r="L48" s="100"/>
    </row>
    <row r="49" spans="2:12" s="76" customFormat="1" ht="15.75" thickBot="1">
      <c r="B49" s="54" t="s">
        <v>33</v>
      </c>
      <c r="C49" s="107" t="s">
        <v>25</v>
      </c>
      <c r="D49" s="108"/>
      <c r="E49" s="107" t="s">
        <v>26</v>
      </c>
      <c r="F49" s="109"/>
      <c r="G49" s="107" t="s">
        <v>27</v>
      </c>
      <c r="H49" s="108"/>
      <c r="I49" s="109" t="s">
        <v>28</v>
      </c>
      <c r="J49" s="108"/>
      <c r="K49" s="109" t="s">
        <v>24</v>
      </c>
      <c r="L49" s="108"/>
    </row>
    <row r="50" spans="2:12" s="76" customFormat="1" ht="15">
      <c r="B50" s="55">
        <v>1</v>
      </c>
      <c r="C50" s="56" t="s">
        <v>36</v>
      </c>
      <c r="D50" s="57">
        <v>0.2984004465244094</v>
      </c>
      <c r="E50" s="56" t="s">
        <v>36</v>
      </c>
      <c r="F50" s="57">
        <v>0.3024547350121888</v>
      </c>
      <c r="G50" s="56" t="s">
        <v>34</v>
      </c>
      <c r="H50" s="57">
        <v>0.42242319696706865</v>
      </c>
      <c r="I50" s="56" t="s">
        <v>34</v>
      </c>
      <c r="J50" s="57">
        <v>0.393799532719773</v>
      </c>
      <c r="K50" s="56" t="s">
        <v>34</v>
      </c>
      <c r="L50" s="57">
        <v>0.2876310977412284</v>
      </c>
    </row>
    <row r="51" spans="2:12" s="76" customFormat="1" ht="15">
      <c r="B51" s="58">
        <v>2</v>
      </c>
      <c r="C51" s="59" t="s">
        <v>37</v>
      </c>
      <c r="D51" s="60">
        <v>0.182272196081933</v>
      </c>
      <c r="E51" s="59" t="s">
        <v>34</v>
      </c>
      <c r="F51" s="60">
        <v>0.1641497731787367</v>
      </c>
      <c r="G51" s="59" t="s">
        <v>36</v>
      </c>
      <c r="H51" s="60">
        <v>0.13653558208578168</v>
      </c>
      <c r="I51" s="59" t="s">
        <v>36</v>
      </c>
      <c r="J51" s="60">
        <v>0.19510126421942617</v>
      </c>
      <c r="K51" s="59" t="s">
        <v>36</v>
      </c>
      <c r="L51" s="60">
        <v>0.225795788333355</v>
      </c>
    </row>
    <row r="52" spans="2:12" s="76" customFormat="1" ht="15">
      <c r="B52" s="58">
        <v>3</v>
      </c>
      <c r="C52" s="59" t="s">
        <v>34</v>
      </c>
      <c r="D52" s="60">
        <v>0.11189631500116211</v>
      </c>
      <c r="E52" s="59" t="s">
        <v>37</v>
      </c>
      <c r="F52" s="60">
        <v>0.12034164521689521</v>
      </c>
      <c r="G52" s="59" t="s">
        <v>37</v>
      </c>
      <c r="H52" s="60">
        <v>0.10356728466466619</v>
      </c>
      <c r="I52" s="59" t="s">
        <v>35</v>
      </c>
      <c r="J52" s="60">
        <v>0.059399862286450084</v>
      </c>
      <c r="K52" s="59" t="s">
        <v>37</v>
      </c>
      <c r="L52" s="60">
        <v>0.10307181610136616</v>
      </c>
    </row>
    <row r="53" spans="2:12" s="76" customFormat="1" ht="15">
      <c r="B53" s="58">
        <v>4</v>
      </c>
      <c r="C53" s="61" t="s">
        <v>35</v>
      </c>
      <c r="D53" s="62">
        <v>0.06228922188946061</v>
      </c>
      <c r="E53" s="59" t="s">
        <v>57</v>
      </c>
      <c r="F53" s="60">
        <v>0.03932514901766407</v>
      </c>
      <c r="G53" s="59" t="s">
        <v>39</v>
      </c>
      <c r="H53" s="60">
        <v>0.04049792836479562</v>
      </c>
      <c r="I53" s="59" t="s">
        <v>38</v>
      </c>
      <c r="J53" s="60">
        <v>0.033669760267384434</v>
      </c>
      <c r="K53" s="59" t="s">
        <v>35</v>
      </c>
      <c r="L53" s="60">
        <v>0.04119940014194489</v>
      </c>
    </row>
    <row r="54" spans="2:12" s="76" customFormat="1" ht="15.75" thickBot="1">
      <c r="B54" s="63">
        <v>5</v>
      </c>
      <c r="C54" s="64" t="s">
        <v>57</v>
      </c>
      <c r="D54" s="65">
        <v>0.04839542289841028</v>
      </c>
      <c r="E54" s="66" t="s">
        <v>40</v>
      </c>
      <c r="F54" s="67">
        <v>0.037167327175956215</v>
      </c>
      <c r="G54" s="66" t="s">
        <v>35</v>
      </c>
      <c r="H54" s="67">
        <v>0.03941307251092949</v>
      </c>
      <c r="I54" s="66" t="s">
        <v>67</v>
      </c>
      <c r="J54" s="67">
        <v>0.02982939409139133</v>
      </c>
      <c r="K54" s="66" t="s">
        <v>39</v>
      </c>
      <c r="L54" s="67">
        <v>0.030664189752468794</v>
      </c>
    </row>
    <row r="55" spans="2:12" s="76" customFormat="1" ht="15">
      <c r="B55" s="68"/>
      <c r="C55" s="51" t="s">
        <v>19</v>
      </c>
      <c r="D55" s="69"/>
      <c r="E55" s="70"/>
      <c r="F55" s="69"/>
      <c r="G55" s="70"/>
      <c r="H55" s="69"/>
      <c r="I55" s="70"/>
      <c r="J55" s="69"/>
      <c r="K55" s="70"/>
      <c r="L55" s="71"/>
    </row>
    <row r="56" s="76" customFormat="1" ht="15.75" thickBot="1"/>
    <row r="57" spans="3:12" s="76" customFormat="1" ht="15.75" thickBot="1">
      <c r="C57" s="98">
        <v>2021</v>
      </c>
      <c r="D57" s="99"/>
      <c r="E57" s="99"/>
      <c r="F57" s="99"/>
      <c r="G57" s="99"/>
      <c r="H57" s="99"/>
      <c r="I57" s="99"/>
      <c r="J57" s="99"/>
      <c r="K57" s="99"/>
      <c r="L57" s="100"/>
    </row>
    <row r="58" spans="2:12" s="76" customFormat="1" ht="15.75" thickBot="1">
      <c r="B58" s="54" t="s">
        <v>33</v>
      </c>
      <c r="C58" s="107" t="s">
        <v>25</v>
      </c>
      <c r="D58" s="108"/>
      <c r="E58" s="107" t="s">
        <v>26</v>
      </c>
      <c r="F58" s="109"/>
      <c r="G58" s="107" t="s">
        <v>27</v>
      </c>
      <c r="H58" s="108"/>
      <c r="I58" s="109" t="s">
        <v>28</v>
      </c>
      <c r="J58" s="108"/>
      <c r="K58" s="109" t="s">
        <v>24</v>
      </c>
      <c r="L58" s="108"/>
    </row>
    <row r="59" spans="2:12" s="76" customFormat="1" ht="15">
      <c r="B59" s="55">
        <v>1</v>
      </c>
      <c r="C59" s="56" t="s">
        <v>34</v>
      </c>
      <c r="D59" s="57">
        <v>0.3135762412027569</v>
      </c>
      <c r="E59" s="56" t="s">
        <v>37</v>
      </c>
      <c r="F59" s="57">
        <v>0.2456288755710972</v>
      </c>
      <c r="G59" s="56" t="s">
        <v>36</v>
      </c>
      <c r="H59" s="57">
        <v>0.33831195576210366</v>
      </c>
      <c r="I59" s="56" t="s">
        <v>36</v>
      </c>
      <c r="J59" s="57">
        <v>0.25036169692322324</v>
      </c>
      <c r="K59" s="56" t="s">
        <v>36</v>
      </c>
      <c r="L59" s="57">
        <v>0.24198990810037915</v>
      </c>
    </row>
    <row r="60" spans="2:12" s="76" customFormat="1" ht="15">
      <c r="B60" s="58">
        <v>2</v>
      </c>
      <c r="C60" s="59" t="s">
        <v>37</v>
      </c>
      <c r="D60" s="60">
        <v>0.1906139469422791</v>
      </c>
      <c r="E60" s="59" t="s">
        <v>34</v>
      </c>
      <c r="F60" s="60">
        <v>0.21726276412107454</v>
      </c>
      <c r="G60" s="59" t="s">
        <v>37</v>
      </c>
      <c r="H60" s="60">
        <v>0.24624391018096983</v>
      </c>
      <c r="I60" s="59" t="s">
        <v>37</v>
      </c>
      <c r="J60" s="60">
        <v>0.20312902458246956</v>
      </c>
      <c r="K60" s="59" t="s">
        <v>37</v>
      </c>
      <c r="L60" s="60">
        <v>0.2203712589776885</v>
      </c>
    </row>
    <row r="61" spans="2:12" s="76" customFormat="1" ht="15">
      <c r="B61" s="58">
        <v>3</v>
      </c>
      <c r="C61" s="59" t="s">
        <v>36</v>
      </c>
      <c r="D61" s="60">
        <v>0.14145034346818525</v>
      </c>
      <c r="E61" s="59" t="s">
        <v>36</v>
      </c>
      <c r="F61" s="60">
        <v>0.2050739797818652</v>
      </c>
      <c r="G61" s="59" t="s">
        <v>34</v>
      </c>
      <c r="H61" s="60">
        <v>0.1559055896993154</v>
      </c>
      <c r="I61" s="59" t="s">
        <v>34</v>
      </c>
      <c r="J61" s="60">
        <v>0.15380549758693232</v>
      </c>
      <c r="K61" s="59" t="s">
        <v>34</v>
      </c>
      <c r="L61" s="60">
        <v>0.20413654217010987</v>
      </c>
    </row>
    <row r="62" spans="2:12" s="76" customFormat="1" ht="15">
      <c r="B62" s="58">
        <v>4</v>
      </c>
      <c r="C62" s="61" t="s">
        <v>39</v>
      </c>
      <c r="D62" s="62">
        <v>0.08121810262256074</v>
      </c>
      <c r="E62" s="59" t="s">
        <v>35</v>
      </c>
      <c r="F62" s="60">
        <v>0.054337812035744955</v>
      </c>
      <c r="G62" s="59" t="s">
        <v>35</v>
      </c>
      <c r="H62" s="60">
        <v>0.0606485606948472</v>
      </c>
      <c r="I62" s="59" t="s">
        <v>35</v>
      </c>
      <c r="J62" s="60">
        <v>0.09246905620392305</v>
      </c>
      <c r="K62" s="59" t="s">
        <v>35</v>
      </c>
      <c r="L62" s="60">
        <v>0.06584611696700494</v>
      </c>
    </row>
    <row r="63" spans="2:12" s="76" customFormat="1" ht="15.75" thickBot="1">
      <c r="B63" s="63">
        <v>5</v>
      </c>
      <c r="C63" s="64" t="s">
        <v>35</v>
      </c>
      <c r="D63" s="65">
        <v>0.04841152748860085</v>
      </c>
      <c r="E63" s="66" t="s">
        <v>38</v>
      </c>
      <c r="F63" s="67">
        <v>0.04272009589371928</v>
      </c>
      <c r="G63" s="66" t="s">
        <v>38</v>
      </c>
      <c r="H63" s="67">
        <v>0.0324220386063469</v>
      </c>
      <c r="I63" s="66" t="s">
        <v>39</v>
      </c>
      <c r="J63" s="67">
        <v>0.03787227172469565</v>
      </c>
      <c r="K63" s="66" t="s">
        <v>38</v>
      </c>
      <c r="L63" s="67">
        <v>0.03711726030244166</v>
      </c>
    </row>
    <row r="64" spans="2:12" s="76" customFormat="1" ht="15">
      <c r="B64" s="68"/>
      <c r="C64" s="51" t="s">
        <v>19</v>
      </c>
      <c r="D64" s="69"/>
      <c r="E64" s="70"/>
      <c r="F64" s="69"/>
      <c r="G64" s="70"/>
      <c r="H64" s="69"/>
      <c r="I64" s="70"/>
      <c r="J64" s="69"/>
      <c r="K64" s="70"/>
      <c r="L64" s="71"/>
    </row>
    <row r="65" s="76" customFormat="1" ht="15.75" thickBot="1"/>
    <row r="66" spans="3:12" s="76" customFormat="1" ht="15.75" thickBot="1">
      <c r="C66" s="98">
        <v>2020</v>
      </c>
      <c r="D66" s="99"/>
      <c r="E66" s="99"/>
      <c r="F66" s="99"/>
      <c r="G66" s="99"/>
      <c r="H66" s="99"/>
      <c r="I66" s="99"/>
      <c r="J66" s="99"/>
      <c r="K66" s="99"/>
      <c r="L66" s="100"/>
    </row>
    <row r="67" spans="2:12" s="76" customFormat="1" ht="15.75" thickBot="1">
      <c r="B67" s="54" t="s">
        <v>33</v>
      </c>
      <c r="C67" s="107" t="s">
        <v>25</v>
      </c>
      <c r="D67" s="108"/>
      <c r="E67" s="107" t="s">
        <v>26</v>
      </c>
      <c r="F67" s="109"/>
      <c r="G67" s="107" t="s">
        <v>27</v>
      </c>
      <c r="H67" s="108"/>
      <c r="I67" s="109" t="s">
        <v>28</v>
      </c>
      <c r="J67" s="108"/>
      <c r="K67" s="109" t="s">
        <v>24</v>
      </c>
      <c r="L67" s="108"/>
    </row>
    <row r="68" spans="2:12" s="76" customFormat="1" ht="15">
      <c r="B68" s="55">
        <v>1</v>
      </c>
      <c r="C68" s="56" t="s">
        <v>36</v>
      </c>
      <c r="D68" s="57">
        <v>0.39791710134892466</v>
      </c>
      <c r="E68" s="56" t="s">
        <v>36</v>
      </c>
      <c r="F68" s="57">
        <v>0.3939369104448729</v>
      </c>
      <c r="G68" s="56" t="s">
        <v>34</v>
      </c>
      <c r="H68" s="57">
        <v>0.3355874445971794</v>
      </c>
      <c r="I68" s="56" t="s">
        <v>34</v>
      </c>
      <c r="J68" s="57">
        <v>0.3511527760846106</v>
      </c>
      <c r="K68" s="56" t="s">
        <v>36</v>
      </c>
      <c r="L68" s="57">
        <v>0.325345096794123</v>
      </c>
    </row>
    <row r="69" spans="2:12" s="76" customFormat="1" ht="15">
      <c r="B69" s="58">
        <v>2</v>
      </c>
      <c r="C69" s="59" t="s">
        <v>34</v>
      </c>
      <c r="D69" s="60">
        <v>0.12200392728132542</v>
      </c>
      <c r="E69" s="59" t="s">
        <v>34</v>
      </c>
      <c r="F69" s="60">
        <v>0.13658250705969013</v>
      </c>
      <c r="G69" s="59" t="s">
        <v>36</v>
      </c>
      <c r="H69" s="60">
        <v>0.2747446586321957</v>
      </c>
      <c r="I69" s="59" t="s">
        <v>36</v>
      </c>
      <c r="J69" s="60">
        <v>0.2709766770088475</v>
      </c>
      <c r="K69" s="59" t="s">
        <v>34</v>
      </c>
      <c r="L69" s="60">
        <v>0.25228534415640286</v>
      </c>
    </row>
    <row r="70" spans="2:12" s="76" customFormat="1" ht="15">
      <c r="B70" s="58">
        <v>3</v>
      </c>
      <c r="C70" s="59" t="s">
        <v>35</v>
      </c>
      <c r="D70" s="60">
        <v>0.10068844863537829</v>
      </c>
      <c r="E70" s="59" t="s">
        <v>35</v>
      </c>
      <c r="F70" s="60">
        <v>0.05520546231005812</v>
      </c>
      <c r="G70" s="59" t="s">
        <v>37</v>
      </c>
      <c r="H70" s="60">
        <v>0.1320161003383565</v>
      </c>
      <c r="I70" s="59" t="s">
        <v>35</v>
      </c>
      <c r="J70" s="60">
        <v>0.07882994044759385</v>
      </c>
      <c r="K70" s="59" t="s">
        <v>37</v>
      </c>
      <c r="L70" s="60">
        <v>0.0891457380144099</v>
      </c>
    </row>
    <row r="71" spans="2:12" s="76" customFormat="1" ht="15">
      <c r="B71" s="58">
        <v>4</v>
      </c>
      <c r="C71" s="61" t="s">
        <v>37</v>
      </c>
      <c r="D71" s="62">
        <v>0.09717565367447631</v>
      </c>
      <c r="E71" s="59" t="s">
        <v>41</v>
      </c>
      <c r="F71" s="60">
        <v>0.04799648437535684</v>
      </c>
      <c r="G71" s="59" t="s">
        <v>35</v>
      </c>
      <c r="H71" s="60">
        <v>0.057461886225866184</v>
      </c>
      <c r="I71" s="59" t="s">
        <v>37</v>
      </c>
      <c r="J71" s="60">
        <v>0.07668414806174423</v>
      </c>
      <c r="K71" s="59" t="s">
        <v>35</v>
      </c>
      <c r="L71" s="60">
        <v>0.07238554682662454</v>
      </c>
    </row>
    <row r="72" spans="2:12" s="76" customFormat="1" ht="15.75" thickBot="1">
      <c r="B72" s="63">
        <v>5</v>
      </c>
      <c r="C72" s="64" t="s">
        <v>38</v>
      </c>
      <c r="D72" s="65">
        <v>0.04662257358069885</v>
      </c>
      <c r="E72" s="66" t="s">
        <v>37</v>
      </c>
      <c r="F72" s="67">
        <v>0.046596989797590936</v>
      </c>
      <c r="G72" s="66" t="s">
        <v>41</v>
      </c>
      <c r="H72" s="67">
        <v>0.019508957224614078</v>
      </c>
      <c r="I72" s="66" t="s">
        <v>39</v>
      </c>
      <c r="J72" s="67">
        <v>0.05020487175398428</v>
      </c>
      <c r="K72" s="66" t="s">
        <v>39</v>
      </c>
      <c r="L72" s="67">
        <v>0.0344088841733531</v>
      </c>
    </row>
    <row r="73" spans="2:12" s="76" customFormat="1" ht="15">
      <c r="B73" s="68"/>
      <c r="C73" s="51" t="s">
        <v>19</v>
      </c>
      <c r="D73" s="69"/>
      <c r="E73" s="70"/>
      <c r="F73" s="69"/>
      <c r="G73" s="70"/>
      <c r="H73" s="69"/>
      <c r="I73" s="70"/>
      <c r="J73" s="69"/>
      <c r="K73" s="70"/>
      <c r="L73" s="71"/>
    </row>
    <row r="74" s="76" customFormat="1" ht="15.75" thickBot="1"/>
    <row r="75" spans="3:12" s="76" customFormat="1" ht="15.75" thickBot="1">
      <c r="C75" s="98">
        <v>2019</v>
      </c>
      <c r="D75" s="99"/>
      <c r="E75" s="99"/>
      <c r="F75" s="99"/>
      <c r="G75" s="99"/>
      <c r="H75" s="99"/>
      <c r="I75" s="99"/>
      <c r="J75" s="99"/>
      <c r="K75" s="99"/>
      <c r="L75" s="100"/>
    </row>
    <row r="76" spans="2:12" s="76" customFormat="1" ht="15.75" thickBot="1">
      <c r="B76" s="54" t="s">
        <v>33</v>
      </c>
      <c r="C76" s="107" t="s">
        <v>25</v>
      </c>
      <c r="D76" s="108"/>
      <c r="E76" s="107" t="s">
        <v>26</v>
      </c>
      <c r="F76" s="109"/>
      <c r="G76" s="107" t="s">
        <v>27</v>
      </c>
      <c r="H76" s="108"/>
      <c r="I76" s="109" t="s">
        <v>28</v>
      </c>
      <c r="J76" s="108"/>
      <c r="K76" s="109" t="s">
        <v>24</v>
      </c>
      <c r="L76" s="108"/>
    </row>
    <row r="77" spans="2:12" s="76" customFormat="1" ht="15">
      <c r="B77" s="55">
        <v>1</v>
      </c>
      <c r="C77" s="56" t="s">
        <v>36</v>
      </c>
      <c r="D77" s="57">
        <v>0.2492509620890852</v>
      </c>
      <c r="E77" s="56" t="s">
        <v>34</v>
      </c>
      <c r="F77" s="57">
        <v>0.3352030278305278</v>
      </c>
      <c r="G77" s="56" t="s">
        <v>36</v>
      </c>
      <c r="H77" s="57">
        <v>0.33936243510172354</v>
      </c>
      <c r="I77" s="56" t="s">
        <v>36</v>
      </c>
      <c r="J77" s="57">
        <v>0.356099618866168</v>
      </c>
      <c r="K77" s="56" t="s">
        <v>36</v>
      </c>
      <c r="L77" s="57">
        <v>0.29406857655105323</v>
      </c>
    </row>
    <row r="78" spans="2:12" s="76" customFormat="1" ht="15">
      <c r="B78" s="58">
        <v>2</v>
      </c>
      <c r="C78" s="59" t="s">
        <v>34</v>
      </c>
      <c r="D78" s="60">
        <v>0.23961330701829747</v>
      </c>
      <c r="E78" s="59" t="s">
        <v>36</v>
      </c>
      <c r="F78" s="60">
        <v>0.19320085591195352</v>
      </c>
      <c r="G78" s="59" t="s">
        <v>35</v>
      </c>
      <c r="H78" s="60">
        <v>0.19605147183941343</v>
      </c>
      <c r="I78" s="59" t="s">
        <v>35</v>
      </c>
      <c r="J78" s="60">
        <v>0.17610165151233856</v>
      </c>
      <c r="K78" s="59" t="s">
        <v>34</v>
      </c>
      <c r="L78" s="60">
        <v>0.20307597418581627</v>
      </c>
    </row>
    <row r="79" spans="2:12" s="76" customFormat="1" ht="15">
      <c r="B79" s="58">
        <v>3</v>
      </c>
      <c r="C79" s="59" t="s">
        <v>35</v>
      </c>
      <c r="D79" s="60">
        <v>0.1973547507688564</v>
      </c>
      <c r="E79" s="59" t="s">
        <v>35</v>
      </c>
      <c r="F79" s="60">
        <v>0.1029647214378589</v>
      </c>
      <c r="G79" s="59" t="s">
        <v>34</v>
      </c>
      <c r="H79" s="60">
        <v>0.17672454460031237</v>
      </c>
      <c r="I79" s="59" t="s">
        <v>37</v>
      </c>
      <c r="J79" s="60">
        <v>0.13659398103086928</v>
      </c>
      <c r="K79" s="59" t="s">
        <v>35</v>
      </c>
      <c r="L79" s="60">
        <v>0.17047854757942352</v>
      </c>
    </row>
    <row r="80" spans="2:12" s="76" customFormat="1" ht="15">
      <c r="B80" s="58">
        <v>4</v>
      </c>
      <c r="C80" s="61" t="s">
        <v>39</v>
      </c>
      <c r="D80" s="62">
        <v>0.07652215721178071</v>
      </c>
      <c r="E80" s="59" t="s">
        <v>37</v>
      </c>
      <c r="F80" s="60">
        <v>0.10154348588636912</v>
      </c>
      <c r="G80" s="59" t="s">
        <v>39</v>
      </c>
      <c r="H80" s="60">
        <v>0.06302215414227061</v>
      </c>
      <c r="I80" s="59" t="s">
        <v>34</v>
      </c>
      <c r="J80" s="60">
        <v>0.10400350688241906</v>
      </c>
      <c r="K80" s="59" t="s">
        <v>37</v>
      </c>
      <c r="L80" s="60">
        <v>0.0746099436881376</v>
      </c>
    </row>
    <row r="81" spans="2:12" s="76" customFormat="1" ht="15.75" thickBot="1">
      <c r="B81" s="63">
        <v>5</v>
      </c>
      <c r="C81" s="64" t="s">
        <v>38</v>
      </c>
      <c r="D81" s="65">
        <v>0.04986399367597429</v>
      </c>
      <c r="E81" s="66" t="s">
        <v>39</v>
      </c>
      <c r="F81" s="67">
        <v>0.04815757263584787</v>
      </c>
      <c r="G81" s="66" t="s">
        <v>38</v>
      </c>
      <c r="H81" s="67">
        <v>0.04096398237507584</v>
      </c>
      <c r="I81" s="66" t="s">
        <v>38</v>
      </c>
      <c r="J81" s="67">
        <v>0.04728021777272991</v>
      </c>
      <c r="K81" s="66" t="s">
        <v>39</v>
      </c>
      <c r="L81" s="67">
        <v>0.055308683878983946</v>
      </c>
    </row>
    <row r="82" spans="2:12" s="76" customFormat="1" ht="15">
      <c r="B82" s="68"/>
      <c r="C82" s="51" t="s">
        <v>19</v>
      </c>
      <c r="D82" s="69"/>
      <c r="E82" s="70"/>
      <c r="F82" s="69"/>
      <c r="G82" s="70"/>
      <c r="H82" s="69"/>
      <c r="I82" s="70"/>
      <c r="J82" s="69"/>
      <c r="K82" s="70"/>
      <c r="L82" s="71"/>
    </row>
    <row r="83" ht="15.75" thickBot="1"/>
    <row r="84" spans="3:12" ht="15.75" thickBot="1">
      <c r="C84" s="98">
        <v>2018</v>
      </c>
      <c r="D84" s="99"/>
      <c r="E84" s="99"/>
      <c r="F84" s="99"/>
      <c r="G84" s="99"/>
      <c r="H84" s="99"/>
      <c r="I84" s="99"/>
      <c r="J84" s="99"/>
      <c r="K84" s="99"/>
      <c r="L84" s="100"/>
    </row>
    <row r="85" spans="2:12" ht="15.75" thickBot="1">
      <c r="B85" s="54" t="s">
        <v>33</v>
      </c>
      <c r="C85" s="107" t="s">
        <v>25</v>
      </c>
      <c r="D85" s="108"/>
      <c r="E85" s="107" t="s">
        <v>26</v>
      </c>
      <c r="F85" s="109"/>
      <c r="G85" s="107" t="s">
        <v>27</v>
      </c>
      <c r="H85" s="108"/>
      <c r="I85" s="109" t="s">
        <v>28</v>
      </c>
      <c r="J85" s="108"/>
      <c r="K85" s="109" t="s">
        <v>24</v>
      </c>
      <c r="L85" s="108"/>
    </row>
    <row r="86" spans="2:12" ht="15">
      <c r="B86" s="55">
        <v>1</v>
      </c>
      <c r="C86" s="56" t="s">
        <v>36</v>
      </c>
      <c r="D86" s="57">
        <v>0.2894607026086521</v>
      </c>
      <c r="E86" s="56" t="s">
        <v>34</v>
      </c>
      <c r="F86" s="57">
        <v>0.29112869911676803</v>
      </c>
      <c r="G86" s="56" t="s">
        <v>36</v>
      </c>
      <c r="H86" s="57">
        <v>0.33696634172038603</v>
      </c>
      <c r="I86" s="56" t="s">
        <v>36</v>
      </c>
      <c r="J86" s="57">
        <v>0.4162665511854616</v>
      </c>
      <c r="K86" s="56" t="s">
        <v>36</v>
      </c>
      <c r="L86" s="57">
        <v>0.31430562763602826</v>
      </c>
    </row>
    <row r="87" spans="2:12" ht="15">
      <c r="B87" s="58">
        <v>2</v>
      </c>
      <c r="C87" s="59" t="s">
        <v>34</v>
      </c>
      <c r="D87" s="60">
        <v>0.26558344113167914</v>
      </c>
      <c r="E87" s="59" t="s">
        <v>36</v>
      </c>
      <c r="F87" s="60">
        <v>0.1641363274082136</v>
      </c>
      <c r="G87" s="59" t="s">
        <v>34</v>
      </c>
      <c r="H87" s="60">
        <v>0.1974660338819256</v>
      </c>
      <c r="I87" s="59" t="s">
        <v>35</v>
      </c>
      <c r="J87" s="60">
        <v>0.1768874965027625</v>
      </c>
      <c r="K87" s="59" t="s">
        <v>34</v>
      </c>
      <c r="L87" s="60">
        <v>0.20262729705411572</v>
      </c>
    </row>
    <row r="88" spans="2:12" ht="15">
      <c r="B88" s="58">
        <v>3</v>
      </c>
      <c r="C88" s="59" t="s">
        <v>35</v>
      </c>
      <c r="D88" s="60">
        <v>0.07969833088560116</v>
      </c>
      <c r="E88" s="59" t="s">
        <v>37</v>
      </c>
      <c r="F88" s="60">
        <v>0.09786951522085877</v>
      </c>
      <c r="G88" s="59" t="s">
        <v>35</v>
      </c>
      <c r="H88" s="60">
        <v>0.11295566576548412</v>
      </c>
      <c r="I88" s="59" t="s">
        <v>34</v>
      </c>
      <c r="J88" s="60">
        <v>0.10633205129049336</v>
      </c>
      <c r="K88" s="59" t="s">
        <v>35</v>
      </c>
      <c r="L88" s="60">
        <v>0.12310515761319668</v>
      </c>
    </row>
    <row r="89" spans="2:12" ht="15">
      <c r="B89" s="58">
        <v>4</v>
      </c>
      <c r="C89" s="61" t="s">
        <v>39</v>
      </c>
      <c r="D89" s="62">
        <v>0.07191726718571717</v>
      </c>
      <c r="E89" s="59" t="s">
        <v>35</v>
      </c>
      <c r="F89" s="60">
        <v>0.09599250817988997</v>
      </c>
      <c r="G89" s="59" t="s">
        <v>38</v>
      </c>
      <c r="H89" s="60">
        <v>0.06463751661920182</v>
      </c>
      <c r="I89" s="59" t="s">
        <v>38</v>
      </c>
      <c r="J89" s="60">
        <v>0.07249325876242471</v>
      </c>
      <c r="K89" s="59" t="s">
        <v>38</v>
      </c>
      <c r="L89" s="60">
        <v>0.06518401641270859</v>
      </c>
    </row>
    <row r="90" spans="2:12" ht="15.75" thickBot="1">
      <c r="B90" s="63">
        <v>5</v>
      </c>
      <c r="C90" s="64" t="s">
        <v>37</v>
      </c>
      <c r="D90" s="65">
        <v>0.05779675301352098</v>
      </c>
      <c r="E90" s="66" t="s">
        <v>38</v>
      </c>
      <c r="F90" s="67">
        <v>0.07571177811116585</v>
      </c>
      <c r="G90" s="66" t="s">
        <v>39</v>
      </c>
      <c r="H90" s="67">
        <v>0.05800447345537604</v>
      </c>
      <c r="I90" s="66" t="s">
        <v>37</v>
      </c>
      <c r="J90" s="67">
        <v>0.057592935283507014</v>
      </c>
      <c r="K90" s="66" t="s">
        <v>37</v>
      </c>
      <c r="L90" s="67">
        <v>0.06244563395129834</v>
      </c>
    </row>
    <row r="91" spans="2:12" ht="15">
      <c r="B91" s="68"/>
      <c r="C91" s="51" t="s">
        <v>19</v>
      </c>
      <c r="D91" s="69"/>
      <c r="E91" s="70"/>
      <c r="F91" s="69"/>
      <c r="G91" s="70"/>
      <c r="H91" s="69"/>
      <c r="I91" s="70"/>
      <c r="J91" s="69"/>
      <c r="K91" s="70"/>
      <c r="L91" s="71"/>
    </row>
    <row r="92" ht="15.75" thickBot="1"/>
    <row r="93" spans="3:12" ht="15.75" thickBot="1">
      <c r="C93" s="98">
        <v>2017</v>
      </c>
      <c r="D93" s="99"/>
      <c r="E93" s="99"/>
      <c r="F93" s="99"/>
      <c r="G93" s="99"/>
      <c r="H93" s="99"/>
      <c r="I93" s="99"/>
      <c r="J93" s="99"/>
      <c r="K93" s="99"/>
      <c r="L93" s="100"/>
    </row>
    <row r="94" spans="2:12" ht="15.75" thickBot="1">
      <c r="B94" s="54" t="s">
        <v>33</v>
      </c>
      <c r="C94" s="107" t="s">
        <v>25</v>
      </c>
      <c r="D94" s="108"/>
      <c r="E94" s="107" t="s">
        <v>26</v>
      </c>
      <c r="F94" s="109"/>
      <c r="G94" s="107" t="s">
        <v>27</v>
      </c>
      <c r="H94" s="108"/>
      <c r="I94" s="109" t="s">
        <v>28</v>
      </c>
      <c r="J94" s="108"/>
      <c r="K94" s="109" t="s">
        <v>24</v>
      </c>
      <c r="L94" s="108"/>
    </row>
    <row r="95" spans="2:12" ht="15">
      <c r="B95" s="55">
        <v>1</v>
      </c>
      <c r="C95" s="56" t="s">
        <v>34</v>
      </c>
      <c r="D95" s="57">
        <v>0.5374830001141856</v>
      </c>
      <c r="E95" s="56" t="s">
        <v>34</v>
      </c>
      <c r="F95" s="57">
        <v>0.6809394109583485</v>
      </c>
      <c r="G95" s="56" t="s">
        <v>34</v>
      </c>
      <c r="H95" s="57">
        <v>0.2509333175337221</v>
      </c>
      <c r="I95" s="56" t="s">
        <v>36</v>
      </c>
      <c r="J95" s="57">
        <v>0.41955280941480516</v>
      </c>
      <c r="K95" s="56" t="s">
        <v>34</v>
      </c>
      <c r="L95" s="57">
        <v>0.3870017508913608</v>
      </c>
    </row>
    <row r="96" spans="2:12" ht="15">
      <c r="B96" s="58">
        <v>2</v>
      </c>
      <c r="C96" s="59" t="s">
        <v>35</v>
      </c>
      <c r="D96" s="60">
        <v>0.11426501165725356</v>
      </c>
      <c r="E96" s="59" t="s">
        <v>35</v>
      </c>
      <c r="F96" s="60">
        <v>0.06831571248995855</v>
      </c>
      <c r="G96" s="59" t="s">
        <v>36</v>
      </c>
      <c r="H96" s="60">
        <v>0.1835566023330006</v>
      </c>
      <c r="I96" s="59" t="s">
        <v>34</v>
      </c>
      <c r="J96" s="60">
        <v>0.15713383645334822</v>
      </c>
      <c r="K96" s="59" t="s">
        <v>36</v>
      </c>
      <c r="L96" s="60">
        <v>0.20239799713187365</v>
      </c>
    </row>
    <row r="97" spans="2:12" ht="15">
      <c r="B97" s="58">
        <v>3</v>
      </c>
      <c r="C97" s="59" t="s">
        <v>36</v>
      </c>
      <c r="D97" s="60">
        <v>0.09714161620952093</v>
      </c>
      <c r="E97" s="59" t="s">
        <v>38</v>
      </c>
      <c r="F97" s="60">
        <v>0.05643080942869769</v>
      </c>
      <c r="G97" s="59" t="s">
        <v>35</v>
      </c>
      <c r="H97" s="60">
        <v>0.17936134201491294</v>
      </c>
      <c r="I97" s="59" t="s">
        <v>35</v>
      </c>
      <c r="J97" s="60">
        <v>0.09551881929081606</v>
      </c>
      <c r="K97" s="59" t="s">
        <v>35</v>
      </c>
      <c r="L97" s="60">
        <v>0.11169743919407388</v>
      </c>
    </row>
    <row r="98" spans="2:12" ht="15">
      <c r="B98" s="58">
        <v>4</v>
      </c>
      <c r="C98" s="61" t="s">
        <v>38</v>
      </c>
      <c r="D98" s="62">
        <v>0.05618000256649898</v>
      </c>
      <c r="E98" s="59" t="s">
        <v>40</v>
      </c>
      <c r="F98" s="60">
        <v>0.03128583273223181</v>
      </c>
      <c r="G98" s="59" t="s">
        <v>39</v>
      </c>
      <c r="H98" s="60">
        <v>0.05843217545610773</v>
      </c>
      <c r="I98" s="59" t="s">
        <v>39</v>
      </c>
      <c r="J98" s="60">
        <v>0.07421876264542257</v>
      </c>
      <c r="K98" s="59" t="s">
        <v>38</v>
      </c>
      <c r="L98" s="60">
        <v>0.054242480669987166</v>
      </c>
    </row>
    <row r="99" spans="2:12" ht="15.75" thickBot="1">
      <c r="B99" s="63">
        <v>5</v>
      </c>
      <c r="C99" s="64" t="s">
        <v>39</v>
      </c>
      <c r="D99" s="65">
        <v>0.042286121920261294</v>
      </c>
      <c r="E99" s="66" t="s">
        <v>36</v>
      </c>
      <c r="F99" s="67">
        <v>0.022147988934356145</v>
      </c>
      <c r="G99" s="66" t="s">
        <v>38</v>
      </c>
      <c r="H99" s="67">
        <v>0.04693092076797367</v>
      </c>
      <c r="I99" s="66" t="s">
        <v>38</v>
      </c>
      <c r="J99" s="67">
        <v>0.055857946656231554</v>
      </c>
      <c r="K99" s="66" t="s">
        <v>39</v>
      </c>
      <c r="L99" s="67">
        <v>0.04933356785431025</v>
      </c>
    </row>
    <row r="100" spans="2:12" ht="15">
      <c r="B100" s="68"/>
      <c r="C100" s="51" t="s">
        <v>19</v>
      </c>
      <c r="D100" s="69"/>
      <c r="E100" s="70"/>
      <c r="F100" s="69"/>
      <c r="G100" s="70"/>
      <c r="H100" s="69"/>
      <c r="I100" s="70"/>
      <c r="J100" s="69"/>
      <c r="K100" s="70"/>
      <c r="L100" s="71"/>
    </row>
    <row r="101" ht="15.75" thickBot="1"/>
    <row r="102" spans="3:12" ht="15.75" thickBot="1">
      <c r="C102" s="98">
        <v>2016</v>
      </c>
      <c r="D102" s="99"/>
      <c r="E102" s="99"/>
      <c r="F102" s="99"/>
      <c r="G102" s="99"/>
      <c r="H102" s="99"/>
      <c r="I102" s="99"/>
      <c r="J102" s="99"/>
      <c r="K102" s="99"/>
      <c r="L102" s="100"/>
    </row>
    <row r="103" spans="2:12" ht="15.75" thickBot="1">
      <c r="B103" s="54" t="s">
        <v>33</v>
      </c>
      <c r="C103" s="107" t="s">
        <v>25</v>
      </c>
      <c r="D103" s="108"/>
      <c r="E103" s="107" t="s">
        <v>26</v>
      </c>
      <c r="F103" s="109"/>
      <c r="G103" s="107" t="s">
        <v>27</v>
      </c>
      <c r="H103" s="108"/>
      <c r="I103" s="109" t="s">
        <v>28</v>
      </c>
      <c r="J103" s="108"/>
      <c r="K103" s="109" t="s">
        <v>24</v>
      </c>
      <c r="L103" s="108"/>
    </row>
    <row r="104" spans="2:12" ht="15">
      <c r="B104" s="55">
        <v>1</v>
      </c>
      <c r="C104" s="56" t="s">
        <v>34</v>
      </c>
      <c r="D104" s="57">
        <v>0.3743299253371233</v>
      </c>
      <c r="E104" s="56" t="s">
        <v>34</v>
      </c>
      <c r="F104" s="57">
        <v>0.7045066406607604</v>
      </c>
      <c r="G104" s="56" t="s">
        <v>34</v>
      </c>
      <c r="H104" s="57">
        <v>0.7203604983216174</v>
      </c>
      <c r="I104" s="56" t="s">
        <v>34</v>
      </c>
      <c r="J104" s="57">
        <v>0.5640814632150558</v>
      </c>
      <c r="K104" s="56" t="s">
        <v>34</v>
      </c>
      <c r="L104" s="57">
        <v>0.6122055654867056</v>
      </c>
    </row>
    <row r="105" spans="2:12" ht="15">
      <c r="B105" s="58">
        <v>2</v>
      </c>
      <c r="C105" s="59" t="s">
        <v>36</v>
      </c>
      <c r="D105" s="60">
        <v>0.19020433299237574</v>
      </c>
      <c r="E105" s="59" t="s">
        <v>35</v>
      </c>
      <c r="F105" s="60">
        <v>0.06452471218216002</v>
      </c>
      <c r="G105" s="59" t="s">
        <v>35</v>
      </c>
      <c r="H105" s="60">
        <v>0.07828626792381234</v>
      </c>
      <c r="I105" s="59" t="s">
        <v>35</v>
      </c>
      <c r="J105" s="60">
        <v>0.12545482880936984</v>
      </c>
      <c r="K105" s="59" t="s">
        <v>35</v>
      </c>
      <c r="L105" s="60">
        <v>0.08822652065963901</v>
      </c>
    </row>
    <row r="106" spans="2:12" ht="15">
      <c r="B106" s="58">
        <v>3</v>
      </c>
      <c r="C106" s="59" t="s">
        <v>35</v>
      </c>
      <c r="D106" s="60">
        <v>0.08839611985335209</v>
      </c>
      <c r="E106" s="59" t="s">
        <v>38</v>
      </c>
      <c r="F106" s="60">
        <v>0.06050314663866601</v>
      </c>
      <c r="G106" s="59" t="s">
        <v>36</v>
      </c>
      <c r="H106" s="60">
        <v>0.05044578119238927</v>
      </c>
      <c r="I106" s="59" t="s">
        <v>38</v>
      </c>
      <c r="J106" s="60">
        <v>0.07542857611997648</v>
      </c>
      <c r="K106" s="59" t="s">
        <v>36</v>
      </c>
      <c r="L106" s="60">
        <v>0.07127786736616085</v>
      </c>
    </row>
    <row r="107" spans="2:12" ht="15">
      <c r="B107" s="58">
        <v>4</v>
      </c>
      <c r="C107" s="61" t="s">
        <v>38</v>
      </c>
      <c r="D107" s="62">
        <v>0.0800895707430598</v>
      </c>
      <c r="E107" s="59" t="s">
        <v>36</v>
      </c>
      <c r="F107" s="60">
        <v>0.058573729432605436</v>
      </c>
      <c r="G107" s="59" t="s">
        <v>38</v>
      </c>
      <c r="H107" s="60">
        <v>0.031123261835855474</v>
      </c>
      <c r="I107" s="59" t="s">
        <v>39</v>
      </c>
      <c r="J107" s="60">
        <v>0.04695849796976927</v>
      </c>
      <c r="K107" s="59" t="s">
        <v>38</v>
      </c>
      <c r="L107" s="60">
        <v>0.06011176221798166</v>
      </c>
    </row>
    <row r="108" spans="2:12" ht="15.75" thickBot="1">
      <c r="B108" s="63">
        <v>5</v>
      </c>
      <c r="C108" s="64" t="s">
        <v>37</v>
      </c>
      <c r="D108" s="65">
        <v>0.07217616236423119</v>
      </c>
      <c r="E108" s="66" t="s">
        <v>37</v>
      </c>
      <c r="F108" s="67">
        <v>0.02611154755737217</v>
      </c>
      <c r="G108" s="66" t="s">
        <v>40</v>
      </c>
      <c r="H108" s="67">
        <v>0.021611266150259722</v>
      </c>
      <c r="I108" s="66" t="s">
        <v>41</v>
      </c>
      <c r="J108" s="67">
        <v>0.02751495465390023</v>
      </c>
      <c r="K108" s="66" t="s">
        <v>37</v>
      </c>
      <c r="L108" s="67">
        <v>0.027847542037479637</v>
      </c>
    </row>
    <row r="109" spans="2:12" ht="15">
      <c r="B109" s="68"/>
      <c r="C109" s="51" t="s">
        <v>19</v>
      </c>
      <c r="D109" s="69"/>
      <c r="E109" s="70"/>
      <c r="F109" s="69"/>
      <c r="G109" s="70"/>
      <c r="H109" s="69"/>
      <c r="I109" s="70"/>
      <c r="J109" s="69"/>
      <c r="K109" s="70"/>
      <c r="L109" s="71"/>
    </row>
    <row r="111" ht="15.75" thickBot="1"/>
    <row r="112" spans="3:12" ht="15.75" thickBot="1">
      <c r="C112" s="98">
        <v>2015</v>
      </c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2:12" ht="15.75" thickBot="1">
      <c r="B113" s="54" t="s">
        <v>33</v>
      </c>
      <c r="C113" s="107" t="s">
        <v>25</v>
      </c>
      <c r="D113" s="108"/>
      <c r="E113" s="107" t="s">
        <v>26</v>
      </c>
      <c r="F113" s="109"/>
      <c r="G113" s="107" t="s">
        <v>27</v>
      </c>
      <c r="H113" s="108"/>
      <c r="I113" s="109" t="s">
        <v>28</v>
      </c>
      <c r="J113" s="108"/>
      <c r="K113" s="109" t="s">
        <v>24</v>
      </c>
      <c r="L113" s="108"/>
    </row>
    <row r="114" spans="2:12" ht="15">
      <c r="B114" s="55">
        <v>1</v>
      </c>
      <c r="C114" s="56" t="s">
        <v>34</v>
      </c>
      <c r="D114" s="57">
        <v>0.30357543798851866</v>
      </c>
      <c r="E114" s="56" t="s">
        <v>34</v>
      </c>
      <c r="F114" s="57">
        <v>0.39301043510540234</v>
      </c>
      <c r="G114" s="56" t="s">
        <v>34</v>
      </c>
      <c r="H114" s="57">
        <v>0.3215019402764243</v>
      </c>
      <c r="I114" s="56" t="s">
        <v>42</v>
      </c>
      <c r="J114" s="57">
        <v>0.4658758255588768</v>
      </c>
      <c r="K114" s="56" t="s">
        <v>34</v>
      </c>
      <c r="L114" s="57">
        <v>0.277763156808421</v>
      </c>
    </row>
    <row r="115" spans="2:12" ht="15">
      <c r="B115" s="58">
        <v>2</v>
      </c>
      <c r="C115" s="59" t="s">
        <v>36</v>
      </c>
      <c r="D115" s="60">
        <v>0.2327806388908203</v>
      </c>
      <c r="E115" s="59" t="s">
        <v>36</v>
      </c>
      <c r="F115" s="60">
        <v>0.16013476063241314</v>
      </c>
      <c r="G115" s="59" t="s">
        <v>42</v>
      </c>
      <c r="H115" s="60">
        <v>0.2542970797148299</v>
      </c>
      <c r="I115" s="59" t="s">
        <v>34</v>
      </c>
      <c r="J115" s="60">
        <v>0.11939863438077578</v>
      </c>
      <c r="K115" s="59" t="s">
        <v>42</v>
      </c>
      <c r="L115" s="60">
        <v>0.2134258610475963</v>
      </c>
    </row>
    <row r="116" spans="2:12" ht="15">
      <c r="B116" s="58">
        <v>3</v>
      </c>
      <c r="C116" s="59" t="s">
        <v>38</v>
      </c>
      <c r="D116" s="60">
        <v>0.11684406657934902</v>
      </c>
      <c r="E116" s="59" t="s">
        <v>38</v>
      </c>
      <c r="F116" s="60">
        <v>0.13933532349211655</v>
      </c>
      <c r="G116" s="59" t="s">
        <v>38</v>
      </c>
      <c r="H116" s="60">
        <v>0.11261789774022395</v>
      </c>
      <c r="I116" s="59" t="s">
        <v>36</v>
      </c>
      <c r="J116" s="60">
        <v>0.08900724504983515</v>
      </c>
      <c r="K116" s="59" t="s">
        <v>36</v>
      </c>
      <c r="L116" s="60">
        <v>0.11749591495642378</v>
      </c>
    </row>
    <row r="117" spans="2:12" ht="15">
      <c r="B117" s="58">
        <v>4</v>
      </c>
      <c r="C117" s="59" t="s">
        <v>35</v>
      </c>
      <c r="D117" s="60">
        <v>0.07459033957038586</v>
      </c>
      <c r="E117" s="59" t="s">
        <v>43</v>
      </c>
      <c r="F117" s="60">
        <v>0.07123288267792012</v>
      </c>
      <c r="G117" s="59" t="s">
        <v>35</v>
      </c>
      <c r="H117" s="60">
        <v>0.10719428473421655</v>
      </c>
      <c r="I117" s="59" t="s">
        <v>38</v>
      </c>
      <c r="J117" s="60">
        <v>0.08775641793154534</v>
      </c>
      <c r="K117" s="59" t="s">
        <v>38</v>
      </c>
      <c r="L117" s="60">
        <v>0.11555863532701781</v>
      </c>
    </row>
    <row r="118" spans="2:12" ht="15.75" thickBot="1">
      <c r="B118" s="63">
        <v>5</v>
      </c>
      <c r="C118" s="66" t="s">
        <v>42</v>
      </c>
      <c r="D118" s="67">
        <v>0.07361099717756779</v>
      </c>
      <c r="E118" s="66" t="s">
        <v>35</v>
      </c>
      <c r="F118" s="67">
        <v>0.046977163282598704</v>
      </c>
      <c r="G118" s="66" t="s">
        <v>36</v>
      </c>
      <c r="H118" s="67">
        <v>0.0365057769379822</v>
      </c>
      <c r="I118" s="66" t="s">
        <v>35</v>
      </c>
      <c r="J118" s="67">
        <v>0.08373770968086655</v>
      </c>
      <c r="K118" s="66" t="s">
        <v>35</v>
      </c>
      <c r="L118" s="67">
        <v>0.0801509357232146</v>
      </c>
    </row>
    <row r="119" ht="15">
      <c r="C119" s="51" t="s">
        <v>44</v>
      </c>
    </row>
    <row r="121" ht="15.75" thickBot="1"/>
    <row r="122" spans="3:12" ht="15.75" thickBot="1">
      <c r="C122" s="98">
        <v>2014</v>
      </c>
      <c r="D122" s="99"/>
      <c r="E122" s="99"/>
      <c r="F122" s="99"/>
      <c r="G122" s="99"/>
      <c r="H122" s="99"/>
      <c r="I122" s="99"/>
      <c r="J122" s="99"/>
      <c r="K122" s="99"/>
      <c r="L122" s="100"/>
    </row>
    <row r="123" spans="2:12" ht="15.75" thickBot="1">
      <c r="B123" s="54" t="s">
        <v>33</v>
      </c>
      <c r="C123" s="107" t="s">
        <v>25</v>
      </c>
      <c r="D123" s="108"/>
      <c r="E123" s="107" t="s">
        <v>26</v>
      </c>
      <c r="F123" s="109"/>
      <c r="G123" s="107" t="s">
        <v>27</v>
      </c>
      <c r="H123" s="108"/>
      <c r="I123" s="109" t="s">
        <v>28</v>
      </c>
      <c r="J123" s="108"/>
      <c r="K123" s="109" t="s">
        <v>24</v>
      </c>
      <c r="L123" s="108"/>
    </row>
    <row r="124" spans="2:12" ht="15">
      <c r="B124" s="55">
        <v>1</v>
      </c>
      <c r="C124" s="56" t="s">
        <v>42</v>
      </c>
      <c r="D124" s="57">
        <v>0.3323677323750932</v>
      </c>
      <c r="E124" s="56" t="s">
        <v>42</v>
      </c>
      <c r="F124" s="57">
        <v>0.4278826387876061</v>
      </c>
      <c r="G124" s="56" t="s">
        <v>35</v>
      </c>
      <c r="H124" s="57">
        <v>0.27045330551096003</v>
      </c>
      <c r="I124" s="56" t="s">
        <v>42</v>
      </c>
      <c r="J124" s="57">
        <v>0.34307201562215406</v>
      </c>
      <c r="K124" s="56" t="s">
        <v>42</v>
      </c>
      <c r="L124" s="57">
        <v>0.3406556141663149</v>
      </c>
    </row>
    <row r="125" spans="2:12" ht="15">
      <c r="B125" s="58">
        <v>2</v>
      </c>
      <c r="C125" s="59" t="s">
        <v>37</v>
      </c>
      <c r="D125" s="60">
        <v>0.18927671349785014</v>
      </c>
      <c r="E125" s="59" t="s">
        <v>34</v>
      </c>
      <c r="F125" s="60">
        <v>0.17020397966997033</v>
      </c>
      <c r="G125" s="59" t="s">
        <v>42</v>
      </c>
      <c r="H125" s="60">
        <v>0.2460205657495442</v>
      </c>
      <c r="I125" s="59" t="s">
        <v>34</v>
      </c>
      <c r="J125" s="60">
        <v>0.2116229500869654</v>
      </c>
      <c r="K125" s="59" t="s">
        <v>34</v>
      </c>
      <c r="L125" s="60">
        <v>0.16407215602381744</v>
      </c>
    </row>
    <row r="126" spans="2:12" ht="15">
      <c r="B126" s="58">
        <v>3</v>
      </c>
      <c r="C126" s="59" t="s">
        <v>34</v>
      </c>
      <c r="D126" s="60">
        <v>0.1279783990788298</v>
      </c>
      <c r="E126" s="59" t="s">
        <v>36</v>
      </c>
      <c r="F126" s="60">
        <v>0.07314773266016891</v>
      </c>
      <c r="G126" s="59" t="s">
        <v>34</v>
      </c>
      <c r="H126" s="60">
        <v>0.14603967689893152</v>
      </c>
      <c r="I126" s="59" t="s">
        <v>35</v>
      </c>
      <c r="J126" s="60">
        <v>0.198641695598917</v>
      </c>
      <c r="K126" s="59" t="s">
        <v>35</v>
      </c>
      <c r="L126" s="60">
        <v>0.14700383775191578</v>
      </c>
    </row>
    <row r="127" spans="2:12" ht="15">
      <c r="B127" s="58">
        <v>4</v>
      </c>
      <c r="C127" s="59" t="s">
        <v>36</v>
      </c>
      <c r="D127" s="60">
        <v>0.09395717605000421</v>
      </c>
      <c r="E127" s="59" t="s">
        <v>38</v>
      </c>
      <c r="F127" s="60">
        <v>0.05424199759789192</v>
      </c>
      <c r="G127" s="59" t="s">
        <v>36</v>
      </c>
      <c r="H127" s="60">
        <v>0.06397890706003938</v>
      </c>
      <c r="I127" s="59" t="s">
        <v>39</v>
      </c>
      <c r="J127" s="60">
        <v>0.05850612280644639</v>
      </c>
      <c r="K127" s="59" t="s">
        <v>37</v>
      </c>
      <c r="L127" s="60">
        <v>0.07047814163113811</v>
      </c>
    </row>
    <row r="128" spans="2:12" ht="15.75" thickBot="1">
      <c r="B128" s="63">
        <v>5</v>
      </c>
      <c r="C128" s="66" t="s">
        <v>35</v>
      </c>
      <c r="D128" s="67">
        <v>0.08875092026938154</v>
      </c>
      <c r="E128" s="66" t="s">
        <v>35</v>
      </c>
      <c r="F128" s="67">
        <v>0.05199292667094152</v>
      </c>
      <c r="G128" s="66" t="s">
        <v>43</v>
      </c>
      <c r="H128" s="67">
        <v>0.05033982517157546</v>
      </c>
      <c r="I128" s="66" t="s">
        <v>38</v>
      </c>
      <c r="J128" s="67">
        <v>0.0359263313944981</v>
      </c>
      <c r="K128" s="66" t="s">
        <v>36</v>
      </c>
      <c r="L128" s="67">
        <v>0.05898389801627568</v>
      </c>
    </row>
    <row r="129" ht="15">
      <c r="C129" s="51" t="s">
        <v>44</v>
      </c>
    </row>
    <row r="131" ht="15.75" thickBot="1"/>
    <row r="132" spans="3:12" ht="15.75" thickBot="1">
      <c r="C132" s="98" t="s">
        <v>45</v>
      </c>
      <c r="D132" s="99"/>
      <c r="E132" s="99"/>
      <c r="F132" s="99"/>
      <c r="G132" s="99"/>
      <c r="H132" s="99"/>
      <c r="I132" s="99"/>
      <c r="J132" s="99"/>
      <c r="K132" s="99"/>
      <c r="L132" s="100"/>
    </row>
    <row r="133" spans="2:12" s="39" customFormat="1" ht="15.75" thickBot="1">
      <c r="B133" s="54" t="s">
        <v>33</v>
      </c>
      <c r="C133" s="107" t="s">
        <v>25</v>
      </c>
      <c r="D133" s="108"/>
      <c r="E133" s="107" t="s">
        <v>26</v>
      </c>
      <c r="F133" s="109"/>
      <c r="G133" s="107" t="s">
        <v>27</v>
      </c>
      <c r="H133" s="108"/>
      <c r="I133" s="109" t="s">
        <v>28</v>
      </c>
      <c r="J133" s="108"/>
      <c r="K133" s="109" t="s">
        <v>24</v>
      </c>
      <c r="L133" s="108"/>
    </row>
    <row r="134" spans="2:12" ht="15">
      <c r="B134" s="55">
        <v>1</v>
      </c>
      <c r="C134" s="56" t="s">
        <v>42</v>
      </c>
      <c r="D134" s="57">
        <v>0.46615385738994103</v>
      </c>
      <c r="E134" s="56" t="s">
        <v>34</v>
      </c>
      <c r="F134" s="57">
        <v>0.3074702691150972</v>
      </c>
      <c r="G134" s="56" t="s">
        <v>34</v>
      </c>
      <c r="H134" s="57">
        <v>0.2978874304250243</v>
      </c>
      <c r="I134" s="56" t="s">
        <v>42</v>
      </c>
      <c r="J134" s="57">
        <v>0.3463246901107535</v>
      </c>
      <c r="K134" s="56" t="s">
        <v>42</v>
      </c>
      <c r="L134" s="57">
        <v>0.38266693925582884</v>
      </c>
    </row>
    <row r="135" spans="2:12" ht="15">
      <c r="B135" s="58">
        <v>2</v>
      </c>
      <c r="C135" s="59" t="s">
        <v>34</v>
      </c>
      <c r="D135" s="60">
        <v>0.20530316392287476</v>
      </c>
      <c r="E135" s="59" t="s">
        <v>42</v>
      </c>
      <c r="F135" s="60">
        <v>0.27651482128091937</v>
      </c>
      <c r="G135" s="59" t="s">
        <v>42</v>
      </c>
      <c r="H135" s="60">
        <v>0.2871798239822165</v>
      </c>
      <c r="I135" s="59" t="s">
        <v>34</v>
      </c>
      <c r="J135" s="60">
        <v>0.24266413634072026</v>
      </c>
      <c r="K135" s="59" t="s">
        <v>34</v>
      </c>
      <c r="L135" s="60">
        <v>0.1612661229562566</v>
      </c>
    </row>
    <row r="136" spans="2:12" ht="15">
      <c r="B136" s="58">
        <v>3</v>
      </c>
      <c r="C136" s="59" t="s">
        <v>36</v>
      </c>
      <c r="D136" s="60">
        <v>0.07758526544174177</v>
      </c>
      <c r="E136" s="59" t="s">
        <v>35</v>
      </c>
      <c r="F136" s="60">
        <v>0.10334888622124909</v>
      </c>
      <c r="G136" s="59" t="s">
        <v>37</v>
      </c>
      <c r="H136" s="60">
        <v>0.14714505094492308</v>
      </c>
      <c r="I136" s="59" t="s">
        <v>35</v>
      </c>
      <c r="J136" s="60">
        <v>0.10046594066716948</v>
      </c>
      <c r="K136" s="59" t="s">
        <v>35</v>
      </c>
      <c r="L136" s="60">
        <v>0.13370848060677676</v>
      </c>
    </row>
    <row r="137" spans="2:12" ht="15">
      <c r="B137" s="58">
        <v>4</v>
      </c>
      <c r="C137" s="59" t="s">
        <v>38</v>
      </c>
      <c r="D137" s="60">
        <v>0.046908022742662946</v>
      </c>
      <c r="E137" s="59" t="s">
        <v>38</v>
      </c>
      <c r="F137" s="60">
        <v>0.06572515913576622</v>
      </c>
      <c r="G137" s="59" t="s">
        <v>35</v>
      </c>
      <c r="H137" s="60">
        <v>0.1013810594510614</v>
      </c>
      <c r="I137" s="59" t="s">
        <v>37</v>
      </c>
      <c r="J137" s="60">
        <v>0.0919147723806347</v>
      </c>
      <c r="K137" s="59" t="s">
        <v>37</v>
      </c>
      <c r="L137" s="60">
        <v>0.10250485517342246</v>
      </c>
    </row>
    <row r="138" spans="2:12" ht="15.75" thickBot="1">
      <c r="B138" s="63">
        <v>5</v>
      </c>
      <c r="C138" s="66" t="s">
        <v>35</v>
      </c>
      <c r="D138" s="67">
        <v>0.04385866361767007</v>
      </c>
      <c r="E138" s="66" t="s">
        <v>36</v>
      </c>
      <c r="F138" s="67">
        <v>0.06255183369547362</v>
      </c>
      <c r="G138" s="66" t="s">
        <v>39</v>
      </c>
      <c r="H138" s="67">
        <v>0.045758776448138624</v>
      </c>
      <c r="I138" s="66" t="s">
        <v>36</v>
      </c>
      <c r="J138" s="67">
        <v>0.05399582946152183</v>
      </c>
      <c r="K138" s="66" t="s">
        <v>36</v>
      </c>
      <c r="L138" s="67">
        <v>0.0806167371058741</v>
      </c>
    </row>
    <row r="139" spans="3:9" ht="15">
      <c r="C139" s="51" t="s">
        <v>19</v>
      </c>
      <c r="I139" s="52"/>
    </row>
    <row r="141" ht="15.75" thickBot="1"/>
    <row r="142" spans="3:12" ht="15.75" thickBot="1">
      <c r="C142" s="98" t="s">
        <v>46</v>
      </c>
      <c r="D142" s="99"/>
      <c r="E142" s="99"/>
      <c r="F142" s="99"/>
      <c r="G142" s="99"/>
      <c r="H142" s="99"/>
      <c r="I142" s="99"/>
      <c r="J142" s="99"/>
      <c r="K142" s="99"/>
      <c r="L142" s="100"/>
    </row>
    <row r="143" spans="2:12" s="39" customFormat="1" ht="15.75" thickBot="1">
      <c r="B143" s="54" t="s">
        <v>33</v>
      </c>
      <c r="C143" s="107" t="s">
        <v>25</v>
      </c>
      <c r="D143" s="108"/>
      <c r="E143" s="107" t="s">
        <v>26</v>
      </c>
      <c r="F143" s="109"/>
      <c r="G143" s="107" t="s">
        <v>27</v>
      </c>
      <c r="H143" s="108"/>
      <c r="I143" s="109" t="s">
        <v>28</v>
      </c>
      <c r="J143" s="108"/>
      <c r="K143" s="109" t="s">
        <v>24</v>
      </c>
      <c r="L143" s="108"/>
    </row>
    <row r="144" spans="2:12" ht="15">
      <c r="B144" s="55">
        <v>1</v>
      </c>
      <c r="C144" s="56" t="s">
        <v>42</v>
      </c>
      <c r="D144" s="57">
        <v>0.31</v>
      </c>
      <c r="E144" s="56" t="s">
        <v>42</v>
      </c>
      <c r="F144" s="57">
        <v>0.38431195433642656</v>
      </c>
      <c r="G144" s="56" t="s">
        <v>34</v>
      </c>
      <c r="H144" s="57">
        <v>0.5904497208714671</v>
      </c>
      <c r="I144" s="56" t="s">
        <v>34</v>
      </c>
      <c r="J144" s="57">
        <v>0.3075017654672841</v>
      </c>
      <c r="K144" s="56" t="s">
        <v>34</v>
      </c>
      <c r="L144" s="57">
        <v>0.31007106764511566</v>
      </c>
    </row>
    <row r="145" spans="2:12" ht="15">
      <c r="B145" s="58">
        <v>2</v>
      </c>
      <c r="C145" s="59" t="s">
        <v>34</v>
      </c>
      <c r="D145" s="60">
        <v>0.2547</v>
      </c>
      <c r="E145" s="59" t="s">
        <v>34</v>
      </c>
      <c r="F145" s="60">
        <v>0.2712571570192999</v>
      </c>
      <c r="G145" s="59" t="s">
        <v>42</v>
      </c>
      <c r="H145" s="60">
        <v>0.13603769059950163</v>
      </c>
      <c r="I145" s="59" t="s">
        <v>42</v>
      </c>
      <c r="J145" s="60">
        <v>0.14713839834535405</v>
      </c>
      <c r="K145" s="59" t="s">
        <v>42</v>
      </c>
      <c r="L145" s="60">
        <v>0.2189799284426709</v>
      </c>
    </row>
    <row r="146" spans="2:12" ht="15">
      <c r="B146" s="58">
        <v>3</v>
      </c>
      <c r="C146" s="59" t="s">
        <v>39</v>
      </c>
      <c r="D146" s="60">
        <v>0.1572</v>
      </c>
      <c r="E146" s="59" t="s">
        <v>38</v>
      </c>
      <c r="F146" s="60">
        <v>0.09719830494844287</v>
      </c>
      <c r="G146" s="59" t="s">
        <v>35</v>
      </c>
      <c r="H146" s="60">
        <v>0.042005797020208416</v>
      </c>
      <c r="I146" s="59" t="s">
        <v>35</v>
      </c>
      <c r="J146" s="60">
        <v>0.14246396643650172</v>
      </c>
      <c r="K146" s="59" t="s">
        <v>35</v>
      </c>
      <c r="L146" s="60">
        <v>0.07432732815088136</v>
      </c>
    </row>
    <row r="147" spans="2:12" ht="15">
      <c r="B147" s="58">
        <v>4</v>
      </c>
      <c r="C147" s="59" t="s">
        <v>47</v>
      </c>
      <c r="D147" s="60">
        <v>0.0441</v>
      </c>
      <c r="E147" s="59" t="s">
        <v>48</v>
      </c>
      <c r="F147" s="60">
        <v>0.04627839580655434</v>
      </c>
      <c r="G147" s="59" t="s">
        <v>38</v>
      </c>
      <c r="H147" s="60">
        <v>0.03109907381095382</v>
      </c>
      <c r="I147" s="59" t="s">
        <v>38</v>
      </c>
      <c r="J147" s="60">
        <v>0.07195681228355408</v>
      </c>
      <c r="K147" s="59" t="s">
        <v>38</v>
      </c>
      <c r="L147" s="60">
        <v>0.048854779730891064</v>
      </c>
    </row>
    <row r="148" spans="2:12" ht="15.75" thickBot="1">
      <c r="B148" s="63">
        <v>5</v>
      </c>
      <c r="C148" s="66" t="s">
        <v>38</v>
      </c>
      <c r="D148" s="67">
        <v>0.0408</v>
      </c>
      <c r="E148" s="66" t="s">
        <v>35</v>
      </c>
      <c r="F148" s="67">
        <v>0.030841969873926983</v>
      </c>
      <c r="G148" s="66" t="s">
        <v>48</v>
      </c>
      <c r="H148" s="67">
        <v>0.029281263441158317</v>
      </c>
      <c r="I148" s="66" t="s">
        <v>36</v>
      </c>
      <c r="J148" s="67">
        <v>0.04043493013483471</v>
      </c>
      <c r="K148" s="66" t="s">
        <v>39</v>
      </c>
      <c r="L148" s="67">
        <v>0.03283132645867905</v>
      </c>
    </row>
    <row r="149" spans="3:9" ht="15">
      <c r="C149" s="51" t="s">
        <v>19</v>
      </c>
      <c r="I149" s="52"/>
    </row>
    <row r="151" ht="15.75" thickBot="1"/>
    <row r="152" spans="3:12" ht="15.75" thickBot="1">
      <c r="C152" s="98" t="s">
        <v>49</v>
      </c>
      <c r="D152" s="99"/>
      <c r="E152" s="99"/>
      <c r="F152" s="99"/>
      <c r="G152" s="99"/>
      <c r="H152" s="99"/>
      <c r="I152" s="99"/>
      <c r="J152" s="99"/>
      <c r="K152" s="99"/>
      <c r="L152" s="100"/>
    </row>
    <row r="153" spans="2:12" s="39" customFormat="1" ht="15.75" thickBot="1">
      <c r="B153" s="54" t="s">
        <v>33</v>
      </c>
      <c r="C153" s="107" t="s">
        <v>25</v>
      </c>
      <c r="D153" s="108"/>
      <c r="E153" s="107" t="s">
        <v>26</v>
      </c>
      <c r="F153" s="109"/>
      <c r="G153" s="107" t="s">
        <v>27</v>
      </c>
      <c r="H153" s="108"/>
      <c r="I153" s="109" t="s">
        <v>28</v>
      </c>
      <c r="J153" s="108"/>
      <c r="K153" s="109" t="s">
        <v>24</v>
      </c>
      <c r="L153" s="108"/>
    </row>
    <row r="154" spans="2:12" ht="15">
      <c r="B154" s="55">
        <v>1</v>
      </c>
      <c r="C154" s="56" t="s">
        <v>34</v>
      </c>
      <c r="D154" s="57">
        <v>0.2398</v>
      </c>
      <c r="E154" s="56" t="s">
        <v>42</v>
      </c>
      <c r="F154" s="57">
        <v>0.3323</v>
      </c>
      <c r="G154" s="56" t="s">
        <v>34</v>
      </c>
      <c r="H154" s="57">
        <v>0.35</v>
      </c>
      <c r="I154" s="56" t="s">
        <v>34</v>
      </c>
      <c r="J154" s="57">
        <v>0.3056</v>
      </c>
      <c r="K154" s="56" t="s">
        <v>34</v>
      </c>
      <c r="L154" s="57">
        <v>0.28630037466341096</v>
      </c>
    </row>
    <row r="155" spans="2:12" ht="15">
      <c r="B155" s="58">
        <v>2</v>
      </c>
      <c r="C155" s="59" t="s">
        <v>38</v>
      </c>
      <c r="D155" s="60">
        <v>0.1797</v>
      </c>
      <c r="E155" s="59" t="s">
        <v>34</v>
      </c>
      <c r="F155" s="60">
        <v>0.2137</v>
      </c>
      <c r="G155" s="59" t="s">
        <v>42</v>
      </c>
      <c r="H155" s="60">
        <v>0.32</v>
      </c>
      <c r="I155" s="59" t="s">
        <v>42</v>
      </c>
      <c r="J155" s="60">
        <v>0.2754</v>
      </c>
      <c r="K155" s="59" t="s">
        <v>42</v>
      </c>
      <c r="L155" s="60">
        <v>0.2834599171775988</v>
      </c>
    </row>
    <row r="156" spans="2:12" ht="15">
      <c r="B156" s="58">
        <v>3</v>
      </c>
      <c r="C156" s="59" t="s">
        <v>42</v>
      </c>
      <c r="D156" s="60">
        <v>0.1768</v>
      </c>
      <c r="E156" s="59" t="s">
        <v>38</v>
      </c>
      <c r="F156" s="60">
        <v>0.1334</v>
      </c>
      <c r="G156" s="59" t="s">
        <v>38</v>
      </c>
      <c r="H156" s="60">
        <v>0.07</v>
      </c>
      <c r="I156" s="59" t="s">
        <v>38</v>
      </c>
      <c r="J156" s="60">
        <v>0.0839</v>
      </c>
      <c r="K156" s="59" t="s">
        <v>38</v>
      </c>
      <c r="L156" s="60">
        <v>0.11</v>
      </c>
    </row>
    <row r="157" spans="2:12" ht="15">
      <c r="B157" s="58">
        <v>4</v>
      </c>
      <c r="C157" s="59" t="s">
        <v>39</v>
      </c>
      <c r="D157" s="60">
        <v>0.1083</v>
      </c>
      <c r="E157" s="59" t="s">
        <v>39</v>
      </c>
      <c r="F157" s="60">
        <v>0.1041</v>
      </c>
      <c r="G157" s="59" t="s">
        <v>35</v>
      </c>
      <c r="H157" s="60">
        <v>0.05636310478908287</v>
      </c>
      <c r="I157" s="59" t="s">
        <v>39</v>
      </c>
      <c r="J157" s="60">
        <v>0.0743</v>
      </c>
      <c r="K157" s="59" t="s">
        <v>39</v>
      </c>
      <c r="L157" s="60">
        <v>0.07602397973533295</v>
      </c>
    </row>
    <row r="158" spans="2:12" ht="15.75" thickBot="1">
      <c r="B158" s="63">
        <v>5</v>
      </c>
      <c r="C158" s="66" t="s">
        <v>36</v>
      </c>
      <c r="D158" s="67">
        <v>0.0886</v>
      </c>
      <c r="E158" s="66" t="s">
        <v>36</v>
      </c>
      <c r="F158" s="67">
        <v>0.0522</v>
      </c>
      <c r="G158" s="66" t="s">
        <v>39</v>
      </c>
      <c r="H158" s="67">
        <v>0.023684379109044734</v>
      </c>
      <c r="I158" s="66" t="s">
        <v>36</v>
      </c>
      <c r="J158" s="67">
        <v>0.044</v>
      </c>
      <c r="K158" s="66" t="s">
        <v>36</v>
      </c>
      <c r="L158" s="67">
        <v>0.04</v>
      </c>
    </row>
    <row r="159" spans="3:9" ht="15">
      <c r="C159" s="51" t="s">
        <v>19</v>
      </c>
      <c r="I159" s="52"/>
    </row>
    <row r="160" ht="15.75" thickBot="1"/>
    <row r="161" spans="3:12" ht="15.75" thickBot="1">
      <c r="C161" s="98" t="s">
        <v>50</v>
      </c>
      <c r="D161" s="99"/>
      <c r="E161" s="99"/>
      <c r="F161" s="99"/>
      <c r="G161" s="99"/>
      <c r="H161" s="99"/>
      <c r="I161" s="99"/>
      <c r="J161" s="99"/>
      <c r="K161" s="99"/>
      <c r="L161" s="100"/>
    </row>
    <row r="162" spans="2:12" s="39" customFormat="1" ht="15.75" thickBot="1">
      <c r="B162" s="54" t="s">
        <v>33</v>
      </c>
      <c r="C162" s="107" t="s">
        <v>25</v>
      </c>
      <c r="D162" s="108"/>
      <c r="E162" s="107" t="s">
        <v>26</v>
      </c>
      <c r="F162" s="109"/>
      <c r="G162" s="107" t="s">
        <v>27</v>
      </c>
      <c r="H162" s="108"/>
      <c r="I162" s="109" t="s">
        <v>28</v>
      </c>
      <c r="J162" s="108"/>
      <c r="K162" s="109" t="s">
        <v>24</v>
      </c>
      <c r="L162" s="108"/>
    </row>
    <row r="163" spans="2:12" ht="16.5" customHeight="1">
      <c r="B163" s="55">
        <v>1</v>
      </c>
      <c r="C163" s="59" t="s">
        <v>38</v>
      </c>
      <c r="D163" s="72">
        <v>0.17892985624219665</v>
      </c>
      <c r="E163" s="59" t="s">
        <v>42</v>
      </c>
      <c r="F163" s="72">
        <v>0.3429651362625683</v>
      </c>
      <c r="G163" s="59" t="s">
        <v>42</v>
      </c>
      <c r="H163" s="72">
        <v>0.5031901995886419</v>
      </c>
      <c r="I163" s="59" t="s">
        <v>34</v>
      </c>
      <c r="J163" s="72">
        <v>0.3524275928006399</v>
      </c>
      <c r="K163" s="59" t="s">
        <v>42</v>
      </c>
      <c r="L163" s="60">
        <v>0.3109148156614114</v>
      </c>
    </row>
    <row r="164" spans="2:12" ht="16.5" customHeight="1">
      <c r="B164" s="58">
        <v>2</v>
      </c>
      <c r="C164" s="59" t="s">
        <v>42</v>
      </c>
      <c r="D164" s="72">
        <v>0.14512716909444567</v>
      </c>
      <c r="E164" s="59" t="s">
        <v>34</v>
      </c>
      <c r="F164" s="72">
        <v>0.2600015083797313</v>
      </c>
      <c r="G164" s="59" t="s">
        <v>38</v>
      </c>
      <c r="H164" s="72">
        <v>0.11516365774487375</v>
      </c>
      <c r="I164" s="59" t="s">
        <v>42</v>
      </c>
      <c r="J164" s="72">
        <v>0.2317093934961649</v>
      </c>
      <c r="K164" s="59" t="s">
        <v>34</v>
      </c>
      <c r="L164" s="60">
        <v>0.20668687724308954</v>
      </c>
    </row>
    <row r="165" spans="2:12" ht="16.5" customHeight="1">
      <c r="B165" s="58">
        <v>3</v>
      </c>
      <c r="C165" s="59" t="s">
        <v>36</v>
      </c>
      <c r="D165" s="72">
        <v>0.13783465296424932</v>
      </c>
      <c r="E165" s="59" t="s">
        <v>39</v>
      </c>
      <c r="F165" s="72">
        <v>0.1181281409346524</v>
      </c>
      <c r="G165" s="59" t="s">
        <v>34</v>
      </c>
      <c r="H165" s="72">
        <v>0.07447538495533068</v>
      </c>
      <c r="I165" s="59" t="s">
        <v>38</v>
      </c>
      <c r="J165" s="72">
        <v>0.09904498551519193</v>
      </c>
      <c r="K165" s="59" t="s">
        <v>38</v>
      </c>
      <c r="L165" s="60">
        <v>0.12129010104672444</v>
      </c>
    </row>
    <row r="166" spans="2:12" ht="16.5" customHeight="1">
      <c r="B166" s="58">
        <v>4</v>
      </c>
      <c r="C166" s="59" t="s">
        <v>39</v>
      </c>
      <c r="D166" s="72">
        <v>0.10797313917574436</v>
      </c>
      <c r="E166" s="59" t="s">
        <v>38</v>
      </c>
      <c r="F166" s="72">
        <v>0.11055454746353077</v>
      </c>
      <c r="G166" s="59" t="s">
        <v>39</v>
      </c>
      <c r="H166" s="72">
        <v>0.04645565196251972</v>
      </c>
      <c r="I166" s="59" t="s">
        <v>36</v>
      </c>
      <c r="J166" s="72">
        <v>0.0646824880987681</v>
      </c>
      <c r="K166" s="59" t="s">
        <v>39</v>
      </c>
      <c r="L166" s="60">
        <v>0.06579272869245753</v>
      </c>
    </row>
    <row r="167" spans="2:12" ht="16.5" customHeight="1" thickBot="1">
      <c r="B167" s="63">
        <v>5</v>
      </c>
      <c r="C167" s="66" t="s">
        <v>34</v>
      </c>
      <c r="D167" s="73">
        <v>0.08110851159041627</v>
      </c>
      <c r="E167" s="66" t="s">
        <v>40</v>
      </c>
      <c r="F167" s="73">
        <v>0.042359502710194244</v>
      </c>
      <c r="G167" s="66" t="s">
        <v>36</v>
      </c>
      <c r="H167" s="73">
        <v>0.04137025307232096</v>
      </c>
      <c r="I167" s="66" t="s">
        <v>35</v>
      </c>
      <c r="J167" s="73">
        <v>0.06018889247555264</v>
      </c>
      <c r="K167" s="66" t="s">
        <v>36</v>
      </c>
      <c r="L167" s="67">
        <v>0.059853402710278523</v>
      </c>
    </row>
    <row r="168" spans="3:9" ht="15">
      <c r="C168" s="51" t="s">
        <v>19</v>
      </c>
      <c r="I168" s="52"/>
    </row>
    <row r="169" ht="15.75" thickBot="1"/>
    <row r="170" spans="3:12" ht="15.75" thickBot="1">
      <c r="C170" s="98" t="s">
        <v>51</v>
      </c>
      <c r="D170" s="99"/>
      <c r="E170" s="99"/>
      <c r="F170" s="99"/>
      <c r="G170" s="99"/>
      <c r="H170" s="99"/>
      <c r="I170" s="99"/>
      <c r="J170" s="99"/>
      <c r="K170" s="99"/>
      <c r="L170" s="100"/>
    </row>
    <row r="171" spans="2:12" s="39" customFormat="1" ht="16.5" customHeight="1" thickBot="1">
      <c r="B171" s="54" t="s">
        <v>33</v>
      </c>
      <c r="C171" s="107" t="s">
        <v>25</v>
      </c>
      <c r="D171" s="108"/>
      <c r="E171" s="107" t="s">
        <v>26</v>
      </c>
      <c r="F171" s="109"/>
      <c r="G171" s="107" t="s">
        <v>27</v>
      </c>
      <c r="H171" s="108"/>
      <c r="I171" s="109" t="s">
        <v>28</v>
      </c>
      <c r="J171" s="108"/>
      <c r="K171" s="107" t="s">
        <v>24</v>
      </c>
      <c r="L171" s="108"/>
    </row>
    <row r="172" spans="2:12" ht="16.5" customHeight="1">
      <c r="B172" s="55">
        <v>1</v>
      </c>
      <c r="C172" s="59" t="s">
        <v>38</v>
      </c>
      <c r="D172" s="72">
        <v>0.29477751328312246</v>
      </c>
      <c r="E172" s="59" t="s">
        <v>34</v>
      </c>
      <c r="F172" s="72">
        <v>0.3011795852095927</v>
      </c>
      <c r="G172" s="59" t="s">
        <v>34</v>
      </c>
      <c r="H172" s="72">
        <v>0.3072888071129451</v>
      </c>
      <c r="I172" s="59" t="s">
        <v>42</v>
      </c>
      <c r="J172" s="72">
        <v>0.22773424726530614</v>
      </c>
      <c r="K172" s="59" t="s">
        <v>34</v>
      </c>
      <c r="L172" s="60">
        <v>0.22900756703176103</v>
      </c>
    </row>
    <row r="173" spans="2:12" ht="16.5" customHeight="1">
      <c r="B173" s="58">
        <v>2</v>
      </c>
      <c r="C173" s="59" t="s">
        <v>42</v>
      </c>
      <c r="D173" s="72">
        <v>0.2360033532279879</v>
      </c>
      <c r="E173" s="59" t="s">
        <v>38</v>
      </c>
      <c r="F173" s="72">
        <v>0.16357216528487603</v>
      </c>
      <c r="G173" s="59" t="s">
        <v>42</v>
      </c>
      <c r="H173" s="72">
        <v>0.15385780653321035</v>
      </c>
      <c r="I173" s="59" t="s">
        <v>38</v>
      </c>
      <c r="J173" s="72">
        <v>0.17891186100887466</v>
      </c>
      <c r="K173" s="59" t="s">
        <v>42</v>
      </c>
      <c r="L173" s="60">
        <v>0.19525108341433992</v>
      </c>
    </row>
    <row r="174" spans="2:12" ht="16.5" customHeight="1">
      <c r="B174" s="58">
        <v>3</v>
      </c>
      <c r="C174" s="59" t="s">
        <v>34</v>
      </c>
      <c r="D174" s="72">
        <v>0.19305265367278152</v>
      </c>
      <c r="E174" s="59" t="s">
        <v>42</v>
      </c>
      <c r="F174" s="72">
        <v>0.15860373965943791</v>
      </c>
      <c r="G174" s="59" t="s">
        <v>38</v>
      </c>
      <c r="H174" s="72">
        <v>0.13916533492265704</v>
      </c>
      <c r="I174" s="59" t="s">
        <v>34</v>
      </c>
      <c r="J174" s="72">
        <v>0.13642429174869</v>
      </c>
      <c r="K174" s="59" t="s">
        <v>38</v>
      </c>
      <c r="L174" s="60">
        <v>0.1902526287334261</v>
      </c>
    </row>
    <row r="175" spans="2:12" ht="16.5" customHeight="1">
      <c r="B175" s="58">
        <v>4</v>
      </c>
      <c r="C175" s="59" t="s">
        <v>52</v>
      </c>
      <c r="D175" s="72">
        <v>0.051333333341641585</v>
      </c>
      <c r="E175" s="59" t="s">
        <v>39</v>
      </c>
      <c r="F175" s="72">
        <v>0.0619985392690635</v>
      </c>
      <c r="G175" s="59" t="s">
        <v>53</v>
      </c>
      <c r="H175" s="72">
        <v>0.06328838304115487</v>
      </c>
      <c r="I175" s="59" t="s">
        <v>36</v>
      </c>
      <c r="J175" s="72">
        <v>0.06481712046017798</v>
      </c>
      <c r="K175" s="59" t="s">
        <v>39</v>
      </c>
      <c r="L175" s="60">
        <v>0.05385698594002242</v>
      </c>
    </row>
    <row r="176" spans="2:12" ht="16.5" customHeight="1" thickBot="1">
      <c r="B176" s="63">
        <v>5</v>
      </c>
      <c r="C176" s="66" t="s">
        <v>39</v>
      </c>
      <c r="D176" s="73">
        <v>0.04760511230306587</v>
      </c>
      <c r="E176" s="66" t="s">
        <v>54</v>
      </c>
      <c r="F176" s="73">
        <v>0.05667543427373791</v>
      </c>
      <c r="G176" s="66" t="s">
        <v>39</v>
      </c>
      <c r="H176" s="73">
        <v>0.06251942779145035</v>
      </c>
      <c r="I176" s="66" t="s">
        <v>52</v>
      </c>
      <c r="J176" s="73">
        <v>0.05397268886779638</v>
      </c>
      <c r="K176" s="66" t="s">
        <v>52</v>
      </c>
      <c r="L176" s="67">
        <v>0.049259886785075056</v>
      </c>
    </row>
    <row r="177" spans="3:9" ht="15">
      <c r="C177" s="51" t="s">
        <v>19</v>
      </c>
      <c r="I177" s="52"/>
    </row>
    <row r="178" ht="15.75" thickBot="1"/>
    <row r="179" spans="3:12" ht="15.75" thickBot="1">
      <c r="C179" s="98" t="s">
        <v>55</v>
      </c>
      <c r="D179" s="99"/>
      <c r="E179" s="99"/>
      <c r="F179" s="99"/>
      <c r="G179" s="99"/>
      <c r="H179" s="99"/>
      <c r="I179" s="99"/>
      <c r="J179" s="99"/>
      <c r="K179" s="99"/>
      <c r="L179" s="100"/>
    </row>
    <row r="180" spans="2:12" s="39" customFormat="1" ht="15" customHeight="1" thickBot="1">
      <c r="B180" s="54" t="s">
        <v>33</v>
      </c>
      <c r="C180" s="107" t="s">
        <v>25</v>
      </c>
      <c r="D180" s="108"/>
      <c r="E180" s="107" t="s">
        <v>26</v>
      </c>
      <c r="F180" s="109"/>
      <c r="G180" s="107" t="s">
        <v>27</v>
      </c>
      <c r="H180" s="108"/>
      <c r="I180" s="109" t="s">
        <v>28</v>
      </c>
      <c r="J180" s="108"/>
      <c r="K180" s="109" t="s">
        <v>24</v>
      </c>
      <c r="L180" s="108"/>
    </row>
    <row r="181" spans="2:12" ht="15">
      <c r="B181" s="55">
        <v>1</v>
      </c>
      <c r="C181" s="59" t="s">
        <v>42</v>
      </c>
      <c r="D181" s="72">
        <v>0.2563047859702866</v>
      </c>
      <c r="E181" s="59" t="s">
        <v>38</v>
      </c>
      <c r="F181" s="72">
        <v>0.19305265367278152</v>
      </c>
      <c r="G181" s="59" t="s">
        <v>34</v>
      </c>
      <c r="H181" s="60">
        <v>0.3011795852095927</v>
      </c>
      <c r="I181" s="74" t="s">
        <v>42</v>
      </c>
      <c r="J181" s="60">
        <v>0.2639891869835107</v>
      </c>
      <c r="K181" s="74" t="s">
        <v>42</v>
      </c>
      <c r="L181" s="60">
        <v>0.3518259778223481</v>
      </c>
    </row>
    <row r="182" spans="2:12" ht="15">
      <c r="B182" s="58">
        <v>2</v>
      </c>
      <c r="C182" s="59" t="s">
        <v>38</v>
      </c>
      <c r="D182" s="72">
        <v>0.23019217400644088</v>
      </c>
      <c r="E182" s="59" t="s">
        <v>42</v>
      </c>
      <c r="F182" s="72">
        <v>0.29477751328312246</v>
      </c>
      <c r="G182" s="59" t="s">
        <v>38</v>
      </c>
      <c r="H182" s="60">
        <v>0.16357216528487603</v>
      </c>
      <c r="I182" s="74" t="s">
        <v>38</v>
      </c>
      <c r="J182" s="60">
        <v>0.20988272289956675</v>
      </c>
      <c r="K182" s="74" t="s">
        <v>38</v>
      </c>
      <c r="L182" s="60">
        <v>0.22175283697902232</v>
      </c>
    </row>
    <row r="183" spans="2:12" ht="15">
      <c r="B183" s="58">
        <v>3</v>
      </c>
      <c r="C183" s="59" t="s">
        <v>39</v>
      </c>
      <c r="D183" s="72">
        <v>0.1580928973932906</v>
      </c>
      <c r="E183" s="59" t="s">
        <v>34</v>
      </c>
      <c r="F183" s="72">
        <v>0.2360033532279879</v>
      </c>
      <c r="G183" s="59" t="s">
        <v>42</v>
      </c>
      <c r="H183" s="60">
        <v>0.15860373965943791</v>
      </c>
      <c r="I183" s="74" t="s">
        <v>39</v>
      </c>
      <c r="J183" s="60">
        <v>0.20343753734598768</v>
      </c>
      <c r="K183" s="74" t="s">
        <v>39</v>
      </c>
      <c r="L183" s="60">
        <v>0.12054737477765448</v>
      </c>
    </row>
    <row r="184" spans="2:12" ht="15">
      <c r="B184" s="58">
        <v>4</v>
      </c>
      <c r="C184" s="59" t="s">
        <v>35</v>
      </c>
      <c r="D184" s="72">
        <v>0.06149184150656741</v>
      </c>
      <c r="E184" s="59" t="s">
        <v>52</v>
      </c>
      <c r="F184" s="72">
        <v>0.04760511230306587</v>
      </c>
      <c r="G184" s="59" t="s">
        <v>39</v>
      </c>
      <c r="H184" s="60">
        <v>0.0619985392690635</v>
      </c>
      <c r="I184" s="74" t="s">
        <v>34</v>
      </c>
      <c r="J184" s="60">
        <v>0.07156228985747348</v>
      </c>
      <c r="K184" s="74" t="s">
        <v>34</v>
      </c>
      <c r="L184" s="60">
        <v>0.07589006670836719</v>
      </c>
    </row>
    <row r="185" spans="2:12" ht="15.75" thickBot="1">
      <c r="B185" s="63">
        <v>5</v>
      </c>
      <c r="C185" s="66" t="s">
        <v>34</v>
      </c>
      <c r="D185" s="73">
        <v>0.06063700770307839</v>
      </c>
      <c r="E185" s="66" t="s">
        <v>39</v>
      </c>
      <c r="F185" s="73">
        <v>0.0133549120294842</v>
      </c>
      <c r="G185" s="66" t="s">
        <v>54</v>
      </c>
      <c r="H185" s="67">
        <v>0.05667543427373791</v>
      </c>
      <c r="I185" s="75" t="s">
        <v>52</v>
      </c>
      <c r="J185" s="67">
        <v>0.05182995474019942</v>
      </c>
      <c r="K185" s="75" t="s">
        <v>52</v>
      </c>
      <c r="L185" s="67">
        <v>0.02426086808712198</v>
      </c>
    </row>
    <row r="186" spans="3:9" ht="15">
      <c r="C186" s="51" t="s">
        <v>19</v>
      </c>
      <c r="I186" s="52"/>
    </row>
    <row r="187" ht="15.75" thickBot="1"/>
    <row r="188" spans="3:12" ht="15.75" thickBot="1">
      <c r="C188" s="98" t="s">
        <v>56</v>
      </c>
      <c r="D188" s="99"/>
      <c r="E188" s="99"/>
      <c r="F188" s="99"/>
      <c r="G188" s="99"/>
      <c r="H188" s="99"/>
      <c r="I188" s="99"/>
      <c r="J188" s="99"/>
      <c r="K188" s="99"/>
      <c r="L188" s="100"/>
    </row>
    <row r="189" spans="2:12" s="76" customFormat="1" ht="15.75" thickBot="1">
      <c r="B189" s="54" t="s">
        <v>33</v>
      </c>
      <c r="C189" s="104" t="s">
        <v>25</v>
      </c>
      <c r="D189" s="105"/>
      <c r="E189" s="104" t="s">
        <v>26</v>
      </c>
      <c r="F189" s="106"/>
      <c r="G189" s="104" t="s">
        <v>27</v>
      </c>
      <c r="H189" s="105"/>
      <c r="I189" s="106" t="s">
        <v>28</v>
      </c>
      <c r="J189" s="105"/>
      <c r="K189" s="104" t="s">
        <v>24</v>
      </c>
      <c r="L189" s="105"/>
    </row>
    <row r="190" spans="2:12" ht="15">
      <c r="B190" s="55">
        <v>1</v>
      </c>
      <c r="C190" s="59" t="s">
        <v>38</v>
      </c>
      <c r="D190" s="72">
        <v>0.28168370012720945</v>
      </c>
      <c r="E190" s="59" t="s">
        <v>38</v>
      </c>
      <c r="F190" s="72">
        <v>0.3300237188673637</v>
      </c>
      <c r="G190" s="59" t="s">
        <v>38</v>
      </c>
      <c r="H190" s="60">
        <v>0.2940167532393641</v>
      </c>
      <c r="I190" s="59" t="s">
        <v>38</v>
      </c>
      <c r="J190" s="60">
        <v>0.339629241661674</v>
      </c>
      <c r="K190" s="59" t="s">
        <v>38</v>
      </c>
      <c r="L190" s="60">
        <v>0.3141893341928103</v>
      </c>
    </row>
    <row r="191" spans="2:12" ht="15">
      <c r="B191" s="58">
        <v>2</v>
      </c>
      <c r="C191" s="59" t="s">
        <v>42</v>
      </c>
      <c r="D191" s="72">
        <v>0.17968842699778473</v>
      </c>
      <c r="E191" s="59" t="s">
        <v>39</v>
      </c>
      <c r="F191" s="72">
        <v>0.13157180512222894</v>
      </c>
      <c r="G191" s="59" t="s">
        <v>42</v>
      </c>
      <c r="H191" s="60">
        <v>0.1680751698073922</v>
      </c>
      <c r="I191" s="59" t="s">
        <v>42</v>
      </c>
      <c r="J191" s="60">
        <v>0.1301837527592125</v>
      </c>
      <c r="K191" s="59" t="s">
        <v>42</v>
      </c>
      <c r="L191" s="60">
        <v>0.14755107168760812</v>
      </c>
    </row>
    <row r="192" spans="2:12" ht="15">
      <c r="B192" s="58">
        <v>3</v>
      </c>
      <c r="C192" s="59" t="s">
        <v>35</v>
      </c>
      <c r="D192" s="72">
        <v>0.09651909316246288</v>
      </c>
      <c r="E192" s="59" t="s">
        <v>42</v>
      </c>
      <c r="F192" s="72">
        <v>0.1128919451465489</v>
      </c>
      <c r="G192" s="59" t="s">
        <v>39</v>
      </c>
      <c r="H192" s="60">
        <v>0.1386235263154377</v>
      </c>
      <c r="I192" s="59" t="s">
        <v>35</v>
      </c>
      <c r="J192" s="60">
        <v>0.09007931125451764</v>
      </c>
      <c r="K192" s="59" t="s">
        <v>39</v>
      </c>
      <c r="L192" s="60">
        <v>0.09738646677108793</v>
      </c>
    </row>
    <row r="193" spans="2:12" ht="15">
      <c r="B193" s="58">
        <v>4</v>
      </c>
      <c r="C193" s="59" t="s">
        <v>34</v>
      </c>
      <c r="D193" s="72">
        <v>0.08145932129280038</v>
      </c>
      <c r="E193" s="59" t="s">
        <v>34</v>
      </c>
      <c r="F193" s="72">
        <v>0.0486020840151219</v>
      </c>
      <c r="G193" s="59" t="s">
        <v>34</v>
      </c>
      <c r="H193" s="60">
        <v>0.07573800344094608</v>
      </c>
      <c r="I193" s="59" t="s">
        <v>39</v>
      </c>
      <c r="J193" s="60">
        <v>0.08857928436296025</v>
      </c>
      <c r="K193" s="59" t="s">
        <v>35</v>
      </c>
      <c r="L193" s="60">
        <v>0.059103704851416784</v>
      </c>
    </row>
    <row r="194" spans="2:12" ht="15.75" thickBot="1">
      <c r="B194" s="63">
        <v>5</v>
      </c>
      <c r="C194" s="66" t="s">
        <v>52</v>
      </c>
      <c r="D194" s="73">
        <v>0.06503522733706427</v>
      </c>
      <c r="E194" s="66" t="s">
        <v>57</v>
      </c>
      <c r="F194" s="73">
        <v>0.04167562151252288</v>
      </c>
      <c r="G194" s="66" t="s">
        <v>36</v>
      </c>
      <c r="H194" s="67">
        <v>0.04458519954349774</v>
      </c>
      <c r="I194" s="66" t="s">
        <v>54</v>
      </c>
      <c r="J194" s="67">
        <v>0.04706213614379622</v>
      </c>
      <c r="K194" s="66" t="s">
        <v>34</v>
      </c>
      <c r="L194" s="67">
        <v>0.05282038110097223</v>
      </c>
    </row>
    <row r="195" spans="3:9" ht="15">
      <c r="C195" s="51" t="s">
        <v>19</v>
      </c>
      <c r="I195" s="52"/>
    </row>
  </sheetData>
  <sheetProtection/>
  <mergeCells count="108">
    <mergeCell ref="C39:L39"/>
    <mergeCell ref="C40:D40"/>
    <mergeCell ref="E40:F40"/>
    <mergeCell ref="G40:H40"/>
    <mergeCell ref="I40:J40"/>
    <mergeCell ref="K40:L40"/>
    <mergeCell ref="C48:L48"/>
    <mergeCell ref="C49:D49"/>
    <mergeCell ref="E49:F49"/>
    <mergeCell ref="G49:H49"/>
    <mergeCell ref="I49:J49"/>
    <mergeCell ref="K49:L49"/>
    <mergeCell ref="C57:L57"/>
    <mergeCell ref="C58:D58"/>
    <mergeCell ref="E58:F58"/>
    <mergeCell ref="G58:H58"/>
    <mergeCell ref="I58:J58"/>
    <mergeCell ref="K58:L58"/>
    <mergeCell ref="C66:L66"/>
    <mergeCell ref="C67:D67"/>
    <mergeCell ref="E67:F67"/>
    <mergeCell ref="G67:H67"/>
    <mergeCell ref="I67:J67"/>
    <mergeCell ref="K67:L67"/>
    <mergeCell ref="C75:L75"/>
    <mergeCell ref="C76:D76"/>
    <mergeCell ref="E76:F76"/>
    <mergeCell ref="G76:H76"/>
    <mergeCell ref="I76:J76"/>
    <mergeCell ref="K76:L76"/>
    <mergeCell ref="C93:L93"/>
    <mergeCell ref="C94:D94"/>
    <mergeCell ref="E94:F94"/>
    <mergeCell ref="G94:H94"/>
    <mergeCell ref="I94:J94"/>
    <mergeCell ref="K94:L94"/>
    <mergeCell ref="F11:H11"/>
    <mergeCell ref="C13:D13"/>
    <mergeCell ref="E13:F13"/>
    <mergeCell ref="G13:H13"/>
    <mergeCell ref="I13:J13"/>
    <mergeCell ref="K13:L13"/>
    <mergeCell ref="C84:L84"/>
    <mergeCell ref="C85:D85"/>
    <mergeCell ref="E85:F85"/>
    <mergeCell ref="G85:H85"/>
    <mergeCell ref="I85:J85"/>
    <mergeCell ref="K85:L85"/>
    <mergeCell ref="C102:L102"/>
    <mergeCell ref="C103:D103"/>
    <mergeCell ref="E103:F103"/>
    <mergeCell ref="G103:H103"/>
    <mergeCell ref="I103:J103"/>
    <mergeCell ref="K103:L103"/>
    <mergeCell ref="C112:L112"/>
    <mergeCell ref="C113:D113"/>
    <mergeCell ref="E113:F113"/>
    <mergeCell ref="G113:H113"/>
    <mergeCell ref="I113:J113"/>
    <mergeCell ref="K113:L113"/>
    <mergeCell ref="C122:L122"/>
    <mergeCell ref="C123:D123"/>
    <mergeCell ref="E123:F123"/>
    <mergeCell ref="G123:H123"/>
    <mergeCell ref="I123:J123"/>
    <mergeCell ref="K123:L123"/>
    <mergeCell ref="C132:L132"/>
    <mergeCell ref="C133:D133"/>
    <mergeCell ref="E133:F133"/>
    <mergeCell ref="G133:H133"/>
    <mergeCell ref="I133:J133"/>
    <mergeCell ref="K133:L133"/>
    <mergeCell ref="C142:L142"/>
    <mergeCell ref="C143:D143"/>
    <mergeCell ref="E143:F143"/>
    <mergeCell ref="G143:H143"/>
    <mergeCell ref="I143:J143"/>
    <mergeCell ref="K143:L143"/>
    <mergeCell ref="C152:L152"/>
    <mergeCell ref="C153:D153"/>
    <mergeCell ref="E153:F153"/>
    <mergeCell ref="G153:H153"/>
    <mergeCell ref="I153:J153"/>
    <mergeCell ref="K153:L153"/>
    <mergeCell ref="C161:L161"/>
    <mergeCell ref="C162:D162"/>
    <mergeCell ref="E162:F162"/>
    <mergeCell ref="G162:H162"/>
    <mergeCell ref="I162:J162"/>
    <mergeCell ref="K162:L162"/>
    <mergeCell ref="C170:L170"/>
    <mergeCell ref="C171:D171"/>
    <mergeCell ref="E171:F171"/>
    <mergeCell ref="G171:H171"/>
    <mergeCell ref="I171:J171"/>
    <mergeCell ref="K171:L171"/>
    <mergeCell ref="C179:L179"/>
    <mergeCell ref="C180:D180"/>
    <mergeCell ref="E180:F180"/>
    <mergeCell ref="G180:H180"/>
    <mergeCell ref="I180:J180"/>
    <mergeCell ref="K180:L180"/>
    <mergeCell ref="C188:L188"/>
    <mergeCell ref="C189:D189"/>
    <mergeCell ref="E189:F189"/>
    <mergeCell ref="G189:H189"/>
    <mergeCell ref="I189:J189"/>
    <mergeCell ref="K189:L189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209"/>
  <sheetViews>
    <sheetView showGridLines="0" zoomScalePageLayoutView="0" workbookViewId="0" topLeftCell="A1">
      <pane ySplit="13" topLeftCell="A204" activePane="bottomLeft" state="frozen"/>
      <selection pane="topLeft" activeCell="A1" sqref="A1"/>
      <selection pane="bottomLeft" activeCell="A211" sqref="A211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6" width="12.28125" style="0" bestFit="1" customWidth="1"/>
    <col min="7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10" t="s">
        <v>15</v>
      </c>
      <c r="D10" s="111"/>
      <c r="E10" s="17" t="s">
        <v>16</v>
      </c>
    </row>
    <row r="11" ht="15">
      <c r="B11" s="81" t="s">
        <v>63</v>
      </c>
    </row>
    <row r="12" spans="2:5" s="76" customFormat="1" ht="15">
      <c r="B12" s="81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7" t="s">
        <v>0</v>
      </c>
      <c r="E13" s="24"/>
    </row>
    <row r="14" spans="2:5" ht="15">
      <c r="B14" s="21">
        <v>39083</v>
      </c>
      <c r="C14" s="78">
        <v>27575002.86</v>
      </c>
      <c r="D14" s="22">
        <v>13626.860400000001</v>
      </c>
      <c r="E14" s="24"/>
    </row>
    <row r="15" spans="2:5" ht="15">
      <c r="B15" s="23">
        <v>39114</v>
      </c>
      <c r="C15" s="79">
        <v>17740872.85</v>
      </c>
      <c r="D15" s="25">
        <v>8432.31112</v>
      </c>
      <c r="E15" s="24"/>
    </row>
    <row r="16" spans="2:5" ht="15">
      <c r="B16" s="23">
        <v>39142</v>
      </c>
      <c r="C16" s="79">
        <v>22336421.439999998</v>
      </c>
      <c r="D16" s="25">
        <v>10718.838049999997</v>
      </c>
      <c r="E16" s="24"/>
    </row>
    <row r="17" spans="2:5" ht="15">
      <c r="B17" s="23">
        <v>39173</v>
      </c>
      <c r="C17" s="79">
        <v>20193704.22999999</v>
      </c>
      <c r="D17" s="25">
        <v>9915.134489999999</v>
      </c>
      <c r="E17" s="24"/>
    </row>
    <row r="18" spans="2:5" ht="15">
      <c r="B18" s="23">
        <v>39203</v>
      </c>
      <c r="C18" s="79">
        <v>16056855.300000003</v>
      </c>
      <c r="D18" s="25">
        <v>8520.122429999998</v>
      </c>
      <c r="E18" s="24"/>
    </row>
    <row r="19" spans="2:5" ht="15">
      <c r="B19" s="23">
        <v>39234</v>
      </c>
      <c r="C19" s="79">
        <v>20119704.769999996</v>
      </c>
      <c r="D19" s="25">
        <v>12505.656189999996</v>
      </c>
      <c r="E19" s="24"/>
    </row>
    <row r="20" spans="2:5" ht="15">
      <c r="B20" s="23">
        <v>39264</v>
      </c>
      <c r="C20" s="79">
        <v>30266564.240000002</v>
      </c>
      <c r="D20" s="25">
        <v>15175.839309999992</v>
      </c>
      <c r="E20" s="24"/>
    </row>
    <row r="21" spans="2:5" ht="15">
      <c r="B21" s="23">
        <v>39295</v>
      </c>
      <c r="C21" s="79">
        <v>33414091.58000001</v>
      </c>
      <c r="D21" s="25">
        <v>19594.385110000007</v>
      </c>
      <c r="E21" s="24"/>
    </row>
    <row r="22" spans="2:5" ht="15">
      <c r="B22" s="23">
        <v>39326</v>
      </c>
      <c r="C22" s="79">
        <v>34451340.779999994</v>
      </c>
      <c r="D22" s="25">
        <v>18110.261140000002</v>
      </c>
      <c r="E22" s="24"/>
    </row>
    <row r="23" spans="2:5" ht="15">
      <c r="B23" s="23">
        <v>39356</v>
      </c>
      <c r="C23" s="79">
        <v>45601990.98</v>
      </c>
      <c r="D23" s="25">
        <v>22827.549440000013</v>
      </c>
      <c r="E23" s="24"/>
    </row>
    <row r="24" spans="2:5" ht="15">
      <c r="B24" s="23">
        <v>39387</v>
      </c>
      <c r="C24" s="79">
        <v>40225598.11999998</v>
      </c>
      <c r="D24" s="25">
        <v>23742.682700000005</v>
      </c>
      <c r="E24" s="24"/>
    </row>
    <row r="25" spans="2:5" ht="15">
      <c r="B25" s="26">
        <v>39417</v>
      </c>
      <c r="C25" s="80">
        <v>44554615.65999998</v>
      </c>
      <c r="D25" s="27">
        <v>19453.537780000002</v>
      </c>
      <c r="E25" s="24"/>
    </row>
    <row r="26" spans="2:5" ht="15">
      <c r="B26" s="21">
        <v>39448</v>
      </c>
      <c r="C26" s="78">
        <v>29669795.259999998</v>
      </c>
      <c r="D26" s="22">
        <v>9330.440439999998</v>
      </c>
      <c r="E26" s="24"/>
    </row>
    <row r="27" spans="2:5" ht="15">
      <c r="B27" s="23">
        <v>39479</v>
      </c>
      <c r="C27" s="79">
        <v>27748931.35000001</v>
      </c>
      <c r="D27" s="25">
        <v>7964.751399999999</v>
      </c>
      <c r="E27" s="24"/>
    </row>
    <row r="28" spans="2:5" ht="15">
      <c r="B28" s="23">
        <v>39508</v>
      </c>
      <c r="C28" s="79">
        <v>34265858</v>
      </c>
      <c r="D28" s="25">
        <v>8226.3566</v>
      </c>
      <c r="E28" s="24"/>
    </row>
    <row r="29" spans="2:5" ht="15">
      <c r="B29" s="23">
        <v>39539</v>
      </c>
      <c r="C29" s="79">
        <v>32818842.140000004</v>
      </c>
      <c r="D29" s="25">
        <v>9354.810589999997</v>
      </c>
      <c r="E29" s="24"/>
    </row>
    <row r="30" spans="2:5" ht="15">
      <c r="B30" s="23">
        <v>39569</v>
      </c>
      <c r="C30" s="79">
        <v>39914058.379999995</v>
      </c>
      <c r="D30" s="25">
        <v>9949.169600000003</v>
      </c>
      <c r="E30" s="24"/>
    </row>
    <row r="31" spans="2:5" ht="15">
      <c r="B31" s="23">
        <v>39600</v>
      </c>
      <c r="C31" s="79">
        <v>32259940.619999994</v>
      </c>
      <c r="D31" s="25">
        <v>8556.628980000001</v>
      </c>
      <c r="E31" s="24"/>
    </row>
    <row r="32" spans="2:5" ht="15">
      <c r="B32" s="23">
        <v>39630</v>
      </c>
      <c r="C32" s="79">
        <v>36821115.690000005</v>
      </c>
      <c r="D32" s="25">
        <v>9309.020040000005</v>
      </c>
      <c r="E32" s="24"/>
    </row>
    <row r="33" spans="2:5" ht="15">
      <c r="B33" s="23">
        <v>39661</v>
      </c>
      <c r="C33" s="79">
        <v>41308481.699999996</v>
      </c>
      <c r="D33" s="25">
        <v>9660.343830000002</v>
      </c>
      <c r="E33" s="24"/>
    </row>
    <row r="34" spans="2:5" ht="15">
      <c r="B34" s="23">
        <v>39692</v>
      </c>
      <c r="C34" s="79">
        <v>39029808.98</v>
      </c>
      <c r="D34" s="25">
        <v>9924.236439999997</v>
      </c>
      <c r="E34" s="24"/>
    </row>
    <row r="35" spans="2:5" ht="15">
      <c r="B35" s="23">
        <v>39722</v>
      </c>
      <c r="C35" s="79">
        <v>43654821.85</v>
      </c>
      <c r="D35" s="25">
        <v>11979.696689999999</v>
      </c>
      <c r="E35" s="24"/>
    </row>
    <row r="36" spans="2:5" ht="15">
      <c r="B36" s="23">
        <v>39753</v>
      </c>
      <c r="C36" s="79">
        <v>43226886.06</v>
      </c>
      <c r="D36" s="25">
        <v>13768.8155</v>
      </c>
      <c r="E36" s="24"/>
    </row>
    <row r="37" spans="2:5" ht="15">
      <c r="B37" s="26">
        <v>39783</v>
      </c>
      <c r="C37" s="80">
        <v>24716778.460000005</v>
      </c>
      <c r="D37" s="27">
        <v>8291.05789</v>
      </c>
      <c r="E37" s="24"/>
    </row>
    <row r="38" spans="2:5" ht="15">
      <c r="B38" s="23">
        <v>39814</v>
      </c>
      <c r="C38" s="79">
        <v>30563106.029999997</v>
      </c>
      <c r="D38" s="25">
        <v>11682.451219999999</v>
      </c>
      <c r="E38" s="24"/>
    </row>
    <row r="39" spans="2:5" ht="15">
      <c r="B39" s="23">
        <v>39845</v>
      </c>
      <c r="C39" s="79">
        <v>25789773.35</v>
      </c>
      <c r="D39" s="25">
        <v>11930.122209999996</v>
      </c>
      <c r="E39" s="24"/>
    </row>
    <row r="40" spans="2:5" ht="15">
      <c r="B40" s="23">
        <v>39873</v>
      </c>
      <c r="C40" s="79">
        <v>24030481.309999995</v>
      </c>
      <c r="D40" s="25">
        <v>10721.99324</v>
      </c>
      <c r="E40" s="24"/>
    </row>
    <row r="41" spans="2:5" ht="15">
      <c r="B41" s="23">
        <v>39904</v>
      </c>
      <c r="C41" s="79">
        <v>24938421.699999996</v>
      </c>
      <c r="D41" s="25">
        <v>10358.980599999997</v>
      </c>
      <c r="E41" s="24"/>
    </row>
    <row r="42" spans="2:5" ht="15">
      <c r="B42" s="23">
        <v>39934</v>
      </c>
      <c r="C42" s="79">
        <v>27255472.46</v>
      </c>
      <c r="D42" s="25">
        <v>12322.165999999997</v>
      </c>
      <c r="E42" s="24"/>
    </row>
    <row r="43" spans="2:5" ht="15">
      <c r="B43" s="23">
        <v>39965</v>
      </c>
      <c r="C43" s="79">
        <v>27378331.12000001</v>
      </c>
      <c r="D43" s="25">
        <v>12827.895059999997</v>
      </c>
      <c r="E43" s="24"/>
    </row>
    <row r="44" spans="2:5" ht="15">
      <c r="B44" s="23">
        <v>39995</v>
      </c>
      <c r="C44" s="79">
        <v>30188125.16</v>
      </c>
      <c r="D44" s="25">
        <v>14393.767729999996</v>
      </c>
      <c r="E44" s="24"/>
    </row>
    <row r="45" spans="2:5" ht="15">
      <c r="B45" s="23">
        <v>40026</v>
      </c>
      <c r="C45" s="79">
        <v>33569450.339999996</v>
      </c>
      <c r="D45" s="25">
        <v>14258.034819999995</v>
      </c>
      <c r="E45" s="24"/>
    </row>
    <row r="46" spans="2:5" ht="15">
      <c r="B46" s="23">
        <v>40057</v>
      </c>
      <c r="C46" s="79">
        <v>35699601.260000005</v>
      </c>
      <c r="D46" s="25">
        <v>15645.315370000002</v>
      </c>
      <c r="E46" s="24"/>
    </row>
    <row r="47" spans="2:5" ht="15">
      <c r="B47" s="23">
        <v>40087</v>
      </c>
      <c r="C47" s="79">
        <v>32745297.109999992</v>
      </c>
      <c r="D47" s="25">
        <v>13277.99662</v>
      </c>
      <c r="E47" s="24"/>
    </row>
    <row r="48" spans="2:5" ht="15">
      <c r="B48" s="23">
        <v>40118</v>
      </c>
      <c r="C48" s="79">
        <v>42178692.00999999</v>
      </c>
      <c r="D48" s="25">
        <v>16694.664179999992</v>
      </c>
      <c r="E48" s="24"/>
    </row>
    <row r="49" spans="2:5" ht="15">
      <c r="B49" s="23">
        <v>40148</v>
      </c>
      <c r="C49" s="79">
        <v>39759886.05</v>
      </c>
      <c r="D49" s="25">
        <v>14800.746320000004</v>
      </c>
      <c r="E49" s="24"/>
    </row>
    <row r="50" spans="2:5" ht="15">
      <c r="B50" s="21">
        <v>40179</v>
      </c>
      <c r="C50" s="78">
        <v>33997772.20999999</v>
      </c>
      <c r="D50" s="22">
        <v>12352.548360000003</v>
      </c>
      <c r="E50" s="24"/>
    </row>
    <row r="51" spans="2:5" ht="15">
      <c r="B51" s="23">
        <v>40210</v>
      </c>
      <c r="C51" s="79">
        <v>26271417.580000006</v>
      </c>
      <c r="D51" s="25">
        <v>10088.836410000002</v>
      </c>
      <c r="E51" s="24"/>
    </row>
    <row r="52" spans="2:5" ht="15">
      <c r="B52" s="23">
        <v>40238</v>
      </c>
      <c r="C52" s="79">
        <v>41688627.61</v>
      </c>
      <c r="D52" s="25">
        <v>13711.285640000006</v>
      </c>
      <c r="E52" s="24"/>
    </row>
    <row r="53" spans="2:5" ht="15">
      <c r="B53" s="23">
        <v>40269</v>
      </c>
      <c r="C53" s="79">
        <v>44744814.82000003</v>
      </c>
      <c r="D53" s="25">
        <v>15514.831680000003</v>
      </c>
      <c r="E53" s="24"/>
    </row>
    <row r="54" spans="2:5" ht="15">
      <c r="B54" s="23">
        <v>40299</v>
      </c>
      <c r="C54" s="79">
        <v>39751954.46999999</v>
      </c>
      <c r="D54" s="25">
        <v>12217.0782</v>
      </c>
      <c r="E54" s="24"/>
    </row>
    <row r="55" spans="2:5" ht="15">
      <c r="B55" s="23">
        <v>40330</v>
      </c>
      <c r="C55" s="79">
        <v>35862041.55</v>
      </c>
      <c r="D55" s="25">
        <v>12058.511600000005</v>
      </c>
      <c r="E55" s="24"/>
    </row>
    <row r="56" spans="2:5" ht="15">
      <c r="B56" s="23">
        <v>40360</v>
      </c>
      <c r="C56" s="79">
        <v>33050670.919999998</v>
      </c>
      <c r="D56" s="25">
        <v>11202.109740000004</v>
      </c>
      <c r="E56" s="24"/>
    </row>
    <row r="57" spans="2:5" ht="15">
      <c r="B57" s="23">
        <v>40391</v>
      </c>
      <c r="C57" s="79">
        <v>49304849.92000001</v>
      </c>
      <c r="D57" s="25">
        <v>12934.690079999997</v>
      </c>
      <c r="E57" s="24"/>
    </row>
    <row r="58" spans="2:5" ht="15">
      <c r="B58" s="23">
        <v>40422</v>
      </c>
      <c r="C58" s="79">
        <v>54935565.520000026</v>
      </c>
      <c r="D58" s="25">
        <v>15535.42234</v>
      </c>
      <c r="E58" s="24"/>
    </row>
    <row r="59" spans="2:5" ht="15">
      <c r="B59" s="23">
        <v>40452</v>
      </c>
      <c r="C59" s="79">
        <v>63623148.140000015</v>
      </c>
      <c r="D59" s="25">
        <v>17745.07126</v>
      </c>
      <c r="E59" s="24"/>
    </row>
    <row r="60" spans="2:5" ht="15">
      <c r="B60" s="23">
        <v>40483</v>
      </c>
      <c r="C60" s="79">
        <v>57788924.86000001</v>
      </c>
      <c r="D60" s="25">
        <v>16842.670520000003</v>
      </c>
      <c r="E60" s="24"/>
    </row>
    <row r="61" spans="2:5" ht="15">
      <c r="B61" s="26">
        <v>40513</v>
      </c>
      <c r="C61" s="80">
        <v>46905897.889999986</v>
      </c>
      <c r="D61" s="27">
        <v>13850.65812</v>
      </c>
      <c r="E61" s="24"/>
    </row>
    <row r="62" spans="2:5" ht="15">
      <c r="B62" s="23">
        <v>40544</v>
      </c>
      <c r="C62" s="79">
        <v>40151864.410000004</v>
      </c>
      <c r="D62" s="25">
        <v>11502.292890000002</v>
      </c>
      <c r="E62" s="24"/>
    </row>
    <row r="63" spans="2:5" ht="15">
      <c r="B63" s="23">
        <v>40575</v>
      </c>
      <c r="C63" s="79">
        <v>40038967.54000001</v>
      </c>
      <c r="D63" s="25">
        <v>10673.769759999996</v>
      </c>
      <c r="E63" s="24"/>
    </row>
    <row r="64" spans="2:5" ht="15">
      <c r="B64" s="23">
        <v>40603</v>
      </c>
      <c r="C64" s="79">
        <v>51718482.719999984</v>
      </c>
      <c r="D64" s="25">
        <v>14639.577600000004</v>
      </c>
      <c r="E64" s="24"/>
    </row>
    <row r="65" spans="2:5" ht="15">
      <c r="B65" s="23">
        <v>40634</v>
      </c>
      <c r="C65" s="79">
        <v>54900225.62</v>
      </c>
      <c r="D65" s="25">
        <v>14125.963020000008</v>
      </c>
      <c r="E65" s="24"/>
    </row>
    <row r="66" spans="2:5" ht="15">
      <c r="B66" s="23">
        <v>40664</v>
      </c>
      <c r="C66" s="79">
        <v>53795255.019999966</v>
      </c>
      <c r="D66" s="25">
        <v>14348.269879999998</v>
      </c>
      <c r="E66" s="24"/>
    </row>
    <row r="67" spans="2:5" ht="15">
      <c r="B67" s="23">
        <v>40695</v>
      </c>
      <c r="C67" s="79">
        <v>46404326.900000006</v>
      </c>
      <c r="D67" s="25">
        <v>12976.879110000007</v>
      </c>
      <c r="E67" s="24"/>
    </row>
    <row r="68" spans="2:5" ht="15">
      <c r="B68" s="23">
        <v>40725</v>
      </c>
      <c r="C68" s="79">
        <v>55131832.82000001</v>
      </c>
      <c r="D68" s="25">
        <v>17368.62739999999</v>
      </c>
      <c r="E68" s="24"/>
    </row>
    <row r="69" spans="2:5" ht="15">
      <c r="B69" s="23">
        <v>40756</v>
      </c>
      <c r="C69" s="79">
        <v>65574124.33999998</v>
      </c>
      <c r="D69" s="25">
        <v>19176.6208</v>
      </c>
      <c r="E69" s="24"/>
    </row>
    <row r="70" spans="2:5" ht="15">
      <c r="B70" s="23">
        <v>40787</v>
      </c>
      <c r="C70" s="79">
        <v>88450596.18</v>
      </c>
      <c r="D70" s="25">
        <v>27619.049039999984</v>
      </c>
      <c r="E70" s="24"/>
    </row>
    <row r="71" spans="2:5" ht="15">
      <c r="B71" s="23">
        <v>40817</v>
      </c>
      <c r="C71" s="79">
        <v>82791522.3</v>
      </c>
      <c r="D71" s="25">
        <v>24235.894640000006</v>
      </c>
      <c r="E71" s="24"/>
    </row>
    <row r="72" spans="2:5" ht="15">
      <c r="B72" s="23">
        <v>40848</v>
      </c>
      <c r="C72" s="79">
        <v>72388464.38</v>
      </c>
      <c r="D72" s="25">
        <v>21131.82302</v>
      </c>
      <c r="E72" s="24"/>
    </row>
    <row r="73" spans="2:5" ht="15">
      <c r="B73" s="23">
        <v>40878</v>
      </c>
      <c r="C73" s="79">
        <v>58204052.74</v>
      </c>
      <c r="D73" s="25">
        <v>16405.100919999997</v>
      </c>
      <c r="E73" s="24"/>
    </row>
    <row r="74" spans="2:5" ht="15">
      <c r="B74" s="21">
        <v>40909</v>
      </c>
      <c r="C74" s="78">
        <v>59507412.61999999</v>
      </c>
      <c r="D74" s="22">
        <v>20050.47304</v>
      </c>
      <c r="E74" s="24"/>
    </row>
    <row r="75" spans="2:5" ht="15">
      <c r="B75" s="23">
        <v>40940</v>
      </c>
      <c r="C75" s="79">
        <v>53760276.47999999</v>
      </c>
      <c r="D75" s="25">
        <v>16144.740590000007</v>
      </c>
      <c r="E75" s="24"/>
    </row>
    <row r="76" spans="2:5" ht="15">
      <c r="B76" s="23">
        <v>40969</v>
      </c>
      <c r="C76" s="79">
        <v>72201079.73000003</v>
      </c>
      <c r="D76" s="25">
        <v>18696.451650000006</v>
      </c>
      <c r="E76" s="24"/>
    </row>
    <row r="77" spans="2:5" ht="15">
      <c r="B77" s="23">
        <v>41000</v>
      </c>
      <c r="C77" s="79">
        <v>62810274.99000002</v>
      </c>
      <c r="D77" s="25">
        <v>16813.765179999995</v>
      </c>
      <c r="E77" s="24"/>
    </row>
    <row r="78" spans="2:5" ht="15">
      <c r="B78" s="23">
        <v>41030</v>
      </c>
      <c r="C78" s="79">
        <v>52368584.27999998</v>
      </c>
      <c r="D78" s="25">
        <v>15169.320320000003</v>
      </c>
      <c r="E78" s="24"/>
    </row>
    <row r="79" spans="2:5" ht="15">
      <c r="B79" s="23">
        <v>41061</v>
      </c>
      <c r="C79" s="79">
        <v>48548680.8</v>
      </c>
      <c r="D79" s="25">
        <v>15222.04048000001</v>
      </c>
      <c r="E79" s="24"/>
    </row>
    <row r="80" spans="2:5" ht="15">
      <c r="B80" s="23">
        <v>41091</v>
      </c>
      <c r="C80" s="79">
        <v>62839770.01999992</v>
      </c>
      <c r="D80" s="25">
        <v>19945.595070000007</v>
      </c>
      <c r="E80" s="24"/>
    </row>
    <row r="81" spans="2:5" ht="15">
      <c r="B81" s="23">
        <v>41122</v>
      </c>
      <c r="C81" s="79">
        <v>77969420.29999991</v>
      </c>
      <c r="D81" s="25">
        <v>25176.810590000005</v>
      </c>
      <c r="E81" s="24"/>
    </row>
    <row r="82" spans="2:5" ht="15">
      <c r="B82" s="23">
        <v>41153</v>
      </c>
      <c r="C82" s="79">
        <v>79396893.71999991</v>
      </c>
      <c r="D82" s="25">
        <v>26931.211600000002</v>
      </c>
      <c r="E82" s="24"/>
    </row>
    <row r="83" spans="2:5" ht="15">
      <c r="B83" s="23">
        <v>41183</v>
      </c>
      <c r="C83" s="79">
        <v>82693377.55000001</v>
      </c>
      <c r="D83" s="25">
        <v>26683.697759999995</v>
      </c>
      <c r="E83" s="24"/>
    </row>
    <row r="84" spans="2:5" ht="15">
      <c r="B84" s="23">
        <v>41214</v>
      </c>
      <c r="C84" s="79">
        <v>71533522.89</v>
      </c>
      <c r="D84" s="25">
        <v>24717.256040000022</v>
      </c>
      <c r="E84" s="24"/>
    </row>
    <row r="85" spans="2:5" ht="15">
      <c r="B85" s="26">
        <v>41244</v>
      </c>
      <c r="C85" s="80">
        <v>64780592.509999976</v>
      </c>
      <c r="D85" s="27">
        <v>21061.92384</v>
      </c>
      <c r="E85" s="24"/>
    </row>
    <row r="86" spans="2:5" ht="15">
      <c r="B86" s="23">
        <v>41275</v>
      </c>
      <c r="C86" s="79">
        <v>66596192.83</v>
      </c>
      <c r="D86" s="25">
        <v>20686.127040000003</v>
      </c>
      <c r="E86" s="24"/>
    </row>
    <row r="87" spans="2:5" ht="15">
      <c r="B87" s="23">
        <v>41306</v>
      </c>
      <c r="C87" s="79">
        <v>50659817.24000004</v>
      </c>
      <c r="D87" s="25">
        <v>13368.840790000002</v>
      </c>
      <c r="E87" s="24"/>
    </row>
    <row r="88" spans="2:5" ht="15">
      <c r="B88" s="23">
        <v>41334</v>
      </c>
      <c r="C88" s="79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79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79">
        <v>62041061.679999985</v>
      </c>
      <c r="D90" s="25">
        <v>19338.41288000001</v>
      </c>
      <c r="E90" s="24"/>
    </row>
    <row r="91" spans="2:5" ht="15">
      <c r="B91" s="23">
        <v>41426</v>
      </c>
      <c r="C91" s="79">
        <v>53380967.25000002</v>
      </c>
      <c r="D91" s="25">
        <v>14930.305880000002</v>
      </c>
      <c r="E91" s="24"/>
    </row>
    <row r="92" spans="2:5" ht="15">
      <c r="B92" s="23">
        <v>41456</v>
      </c>
      <c r="C92" s="79">
        <v>83755557.87000005</v>
      </c>
      <c r="D92" s="25">
        <v>21238.768240000012</v>
      </c>
      <c r="E92" s="24"/>
    </row>
    <row r="93" spans="2:5" ht="15">
      <c r="B93" s="23">
        <v>41487</v>
      </c>
      <c r="C93" s="79">
        <v>110206432.17999993</v>
      </c>
      <c r="D93" s="25">
        <v>27314.85995999998</v>
      </c>
      <c r="E93" s="24"/>
    </row>
    <row r="94" spans="2:5" ht="15">
      <c r="B94" s="23">
        <v>41518</v>
      </c>
      <c r="C94" s="79">
        <v>98587521.31000002</v>
      </c>
      <c r="D94" s="25">
        <v>24041.33251999998</v>
      </c>
      <c r="E94" s="24"/>
    </row>
    <row r="95" spans="2:5" ht="15">
      <c r="B95" s="23">
        <v>41548</v>
      </c>
      <c r="C95" s="79">
        <v>96353391.92999995</v>
      </c>
      <c r="D95" s="25">
        <v>22098.647379999984</v>
      </c>
      <c r="E95" s="24"/>
    </row>
    <row r="96" spans="2:5" ht="15">
      <c r="B96" s="23">
        <v>41579</v>
      </c>
      <c r="C96" s="79">
        <v>76553307.57000001</v>
      </c>
      <c r="D96" s="25">
        <v>19007.154609999987</v>
      </c>
      <c r="E96" s="24"/>
    </row>
    <row r="97" spans="2:5" ht="15">
      <c r="B97" s="26">
        <v>41609</v>
      </c>
      <c r="C97" s="80">
        <v>90806253.64000006</v>
      </c>
      <c r="D97" s="27">
        <v>21086.321559999993</v>
      </c>
      <c r="E97" s="24"/>
    </row>
    <row r="98" spans="2:5" ht="15">
      <c r="B98" s="23">
        <v>41640</v>
      </c>
      <c r="C98" s="79">
        <v>88462522.57000001</v>
      </c>
      <c r="D98" s="25">
        <v>20302.59615000001</v>
      </c>
      <c r="E98" s="24"/>
    </row>
    <row r="99" spans="2:5" ht="15">
      <c r="B99" s="23">
        <v>41671</v>
      </c>
      <c r="C99" s="79">
        <v>85223364.96999998</v>
      </c>
      <c r="D99" s="25">
        <v>22140.569359999998</v>
      </c>
      <c r="E99" s="24"/>
    </row>
    <row r="100" spans="2:5" ht="15">
      <c r="B100" s="23">
        <v>41699</v>
      </c>
      <c r="C100" s="79">
        <v>52845359.06000001</v>
      </c>
      <c r="D100" s="25">
        <v>14203.159239999999</v>
      </c>
      <c r="E100" s="24"/>
    </row>
    <row r="101" spans="2:5" ht="15">
      <c r="B101" s="23">
        <v>41730</v>
      </c>
      <c r="C101" s="79">
        <v>78621431.22000001</v>
      </c>
      <c r="D101" s="25">
        <v>18678.42946</v>
      </c>
      <c r="E101" s="24"/>
    </row>
    <row r="102" spans="2:5" ht="15">
      <c r="B102" s="23">
        <v>41760</v>
      </c>
      <c r="C102" s="79">
        <v>78192664.57999998</v>
      </c>
      <c r="D102" s="25">
        <v>17893.30972</v>
      </c>
      <c r="E102" s="24"/>
    </row>
    <row r="103" spans="2:5" ht="15">
      <c r="B103" s="23">
        <v>41791</v>
      </c>
      <c r="C103" s="79">
        <v>54876597.13000001</v>
      </c>
      <c r="D103" s="25">
        <v>14513.496779999994</v>
      </c>
      <c r="E103" s="24"/>
    </row>
    <row r="104" spans="2:5" ht="15">
      <c r="B104" s="23">
        <v>41821</v>
      </c>
      <c r="C104" s="79">
        <v>50025385.23999999</v>
      </c>
      <c r="D104" s="25">
        <v>14890.064940000004</v>
      </c>
      <c r="E104" s="24"/>
    </row>
    <row r="105" spans="2:5" ht="15">
      <c r="B105" s="23">
        <v>41852</v>
      </c>
      <c r="C105" s="79">
        <v>47768023.629999995</v>
      </c>
      <c r="D105" s="25">
        <v>13115.918309999994</v>
      </c>
      <c r="E105" s="24"/>
    </row>
    <row r="106" spans="2:5" ht="15">
      <c r="B106" s="23">
        <v>41883</v>
      </c>
      <c r="C106" s="79">
        <v>76569326.16999999</v>
      </c>
      <c r="D106" s="25">
        <v>19713.789950000006</v>
      </c>
      <c r="E106" s="24"/>
    </row>
    <row r="107" spans="2:5" ht="15">
      <c r="B107" s="23">
        <v>41913</v>
      </c>
      <c r="C107" s="79">
        <v>82026200.99999993</v>
      </c>
      <c r="D107" s="25">
        <v>21530.159279999996</v>
      </c>
      <c r="E107" s="24"/>
    </row>
    <row r="108" spans="2:5" ht="15">
      <c r="B108" s="23">
        <v>41944</v>
      </c>
      <c r="C108" s="79">
        <v>72947768.86999996</v>
      </c>
      <c r="D108" s="25">
        <v>18196.577020000004</v>
      </c>
      <c r="E108" s="24"/>
    </row>
    <row r="109" spans="2:5" ht="15">
      <c r="B109" s="26">
        <v>41974</v>
      </c>
      <c r="C109" s="80">
        <v>49135123.599999994</v>
      </c>
      <c r="D109" s="27">
        <v>13810.065840000001</v>
      </c>
      <c r="E109" s="24"/>
    </row>
    <row r="110" spans="2:5" ht="15">
      <c r="B110" s="23">
        <v>42005</v>
      </c>
      <c r="C110" s="79">
        <v>41452196.35</v>
      </c>
      <c r="D110" s="25">
        <v>12947.00193</v>
      </c>
      <c r="E110" s="24"/>
    </row>
    <row r="111" spans="2:5" ht="15">
      <c r="B111" s="23">
        <v>42036</v>
      </c>
      <c r="C111" s="79">
        <v>38596457.28000001</v>
      </c>
      <c r="D111" s="25">
        <v>13082.162039999994</v>
      </c>
      <c r="E111" s="24"/>
    </row>
    <row r="112" spans="2:5" ht="15">
      <c r="B112" s="23">
        <v>42064</v>
      </c>
      <c r="C112" s="79">
        <v>62518361.879999906</v>
      </c>
      <c r="D112" s="25">
        <v>24372.38050000002</v>
      </c>
      <c r="E112" s="24"/>
    </row>
    <row r="113" spans="2:5" ht="15">
      <c r="B113" s="23">
        <v>42095</v>
      </c>
      <c r="C113" s="79">
        <v>65976852.83999998</v>
      </c>
      <c r="D113" s="25">
        <v>24838.423740000006</v>
      </c>
      <c r="E113" s="24"/>
    </row>
    <row r="114" spans="2:5" ht="15">
      <c r="B114" s="23">
        <v>42125</v>
      </c>
      <c r="C114" s="79">
        <v>54514079.59000001</v>
      </c>
      <c r="D114" s="25">
        <v>18749.279280000002</v>
      </c>
      <c r="E114" s="24"/>
    </row>
    <row r="115" spans="2:5" ht="15">
      <c r="B115" s="23">
        <v>42156</v>
      </c>
      <c r="C115" s="79">
        <v>45287296.33000003</v>
      </c>
      <c r="D115" s="25">
        <v>15382.292150000003</v>
      </c>
      <c r="E115" s="24"/>
    </row>
    <row r="116" spans="2:5" ht="15">
      <c r="B116" s="23">
        <v>42186</v>
      </c>
      <c r="C116" s="79">
        <v>45962677.26000001</v>
      </c>
      <c r="D116" s="25">
        <v>16446.25549</v>
      </c>
      <c r="E116" s="24"/>
    </row>
    <row r="117" spans="2:5" ht="15">
      <c r="B117" s="23">
        <v>42217</v>
      </c>
      <c r="C117" s="79">
        <v>35134622.340000026</v>
      </c>
      <c r="D117" s="25">
        <v>14132.98802</v>
      </c>
      <c r="E117" s="24"/>
    </row>
    <row r="118" spans="2:5" ht="15">
      <c r="B118" s="23">
        <v>42248</v>
      </c>
      <c r="C118" s="79">
        <v>67221205.01000005</v>
      </c>
      <c r="D118" s="25">
        <v>23703.154199999997</v>
      </c>
      <c r="E118" s="24"/>
    </row>
    <row r="119" spans="2:5" ht="15">
      <c r="B119" s="23">
        <v>42278</v>
      </c>
      <c r="C119" s="79">
        <v>55062470.16999997</v>
      </c>
      <c r="D119" s="25">
        <v>17978.740569999998</v>
      </c>
      <c r="E119" s="24"/>
    </row>
    <row r="120" spans="2:5" ht="15">
      <c r="B120" s="23">
        <v>42309</v>
      </c>
      <c r="C120" s="79">
        <v>80642130.23000003</v>
      </c>
      <c r="D120" s="25">
        <v>26064.34604</v>
      </c>
      <c r="E120" s="24"/>
    </row>
    <row r="121" spans="2:5" ht="15">
      <c r="B121" s="26">
        <v>42339</v>
      </c>
      <c r="C121" s="80">
        <v>39721557.69999998</v>
      </c>
      <c r="D121" s="27">
        <v>17398.150899999993</v>
      </c>
      <c r="E121" s="24"/>
    </row>
    <row r="122" spans="2:5" ht="15">
      <c r="B122" s="23">
        <v>42370</v>
      </c>
      <c r="C122" s="79">
        <v>21535867.04000003</v>
      </c>
      <c r="D122" s="25">
        <v>9621.802450000001</v>
      </c>
      <c r="E122" s="24"/>
    </row>
    <row r="123" spans="2:5" ht="15">
      <c r="B123" s="23">
        <v>42401</v>
      </c>
      <c r="C123" s="79">
        <v>40202649.000000015</v>
      </c>
      <c r="D123" s="25">
        <v>16298.376580000002</v>
      </c>
      <c r="E123" s="24"/>
    </row>
    <row r="124" spans="2:5" ht="15">
      <c r="B124" s="23">
        <v>42430</v>
      </c>
      <c r="C124" s="79">
        <v>43184945.930000015</v>
      </c>
      <c r="D124" s="25">
        <v>18182.46711</v>
      </c>
      <c r="E124" s="24"/>
    </row>
    <row r="125" spans="2:5" ht="15">
      <c r="B125" s="23">
        <v>42461</v>
      </c>
      <c r="C125" s="79">
        <v>67219147.87000008</v>
      </c>
      <c r="D125" s="25">
        <v>28844.298270000007</v>
      </c>
      <c r="E125" s="24"/>
    </row>
    <row r="126" spans="2:5" ht="15">
      <c r="B126" s="23">
        <v>42491</v>
      </c>
      <c r="C126" s="79">
        <v>57820171.54000012</v>
      </c>
      <c r="D126" s="25">
        <v>24749.144449999996</v>
      </c>
      <c r="E126" s="24"/>
    </row>
    <row r="127" spans="2:5" ht="15">
      <c r="B127" s="23">
        <v>42522</v>
      </c>
      <c r="C127" s="79">
        <v>43376564.99999999</v>
      </c>
      <c r="D127" s="25">
        <v>17718.549709999996</v>
      </c>
      <c r="E127" s="24"/>
    </row>
    <row r="128" spans="2:5" ht="15">
      <c r="B128" s="23">
        <v>42552</v>
      </c>
      <c r="C128" s="79">
        <v>46436648.629999995</v>
      </c>
      <c r="D128" s="25">
        <v>18442.092610000007</v>
      </c>
      <c r="E128" s="24"/>
    </row>
    <row r="129" spans="2:5" ht="15">
      <c r="B129" s="23">
        <v>42583</v>
      </c>
      <c r="C129" s="79">
        <v>50062630.91000001</v>
      </c>
      <c r="D129" s="25">
        <v>19521.147240000002</v>
      </c>
      <c r="E129" s="24"/>
    </row>
    <row r="130" spans="2:5" ht="15">
      <c r="B130" s="23">
        <v>42614</v>
      </c>
      <c r="C130" s="79">
        <v>52857321.209999956</v>
      </c>
      <c r="D130" s="25">
        <v>19996.38916000001</v>
      </c>
      <c r="E130" s="24"/>
    </row>
    <row r="131" spans="2:5" ht="15">
      <c r="B131" s="23">
        <v>42644</v>
      </c>
      <c r="C131" s="79">
        <v>52229860.72999997</v>
      </c>
      <c r="D131" s="25">
        <v>21302.704080000007</v>
      </c>
      <c r="E131" s="24"/>
    </row>
    <row r="132" spans="2:5" ht="15">
      <c r="B132" s="23">
        <v>42675</v>
      </c>
      <c r="C132" s="79">
        <v>51222075.14000009</v>
      </c>
      <c r="D132" s="25">
        <v>20008.53373</v>
      </c>
      <c r="E132" s="24"/>
    </row>
    <row r="133" spans="2:5" ht="15">
      <c r="B133" s="26">
        <v>42705</v>
      </c>
      <c r="C133" s="80">
        <v>41949329.829999946</v>
      </c>
      <c r="D133" s="27">
        <v>16054.057750000005</v>
      </c>
      <c r="E133" s="24"/>
    </row>
    <row r="134" spans="2:5" ht="15">
      <c r="B134" s="23">
        <v>42736</v>
      </c>
      <c r="C134" s="79">
        <v>52005151.369999975</v>
      </c>
      <c r="D134" s="25">
        <v>18844.396139999997</v>
      </c>
      <c r="E134" s="24"/>
    </row>
    <row r="135" spans="2:5" ht="15">
      <c r="B135" s="23">
        <v>42767</v>
      </c>
      <c r="C135" s="79">
        <v>36692745.419999994</v>
      </c>
      <c r="D135" s="25">
        <v>11838.846909999995</v>
      </c>
      <c r="E135" s="24"/>
    </row>
    <row r="136" spans="2:5" ht="15">
      <c r="B136" s="23">
        <v>42795</v>
      </c>
      <c r="C136" s="79">
        <v>58564331.96</v>
      </c>
      <c r="D136" s="25">
        <v>18109.24511</v>
      </c>
      <c r="E136" s="24"/>
    </row>
    <row r="137" spans="2:5" ht="15">
      <c r="B137" s="23">
        <v>42826</v>
      </c>
      <c r="C137" s="79">
        <v>35530785.11999998</v>
      </c>
      <c r="D137" s="25">
        <v>12054.953979999998</v>
      </c>
      <c r="E137" s="24"/>
    </row>
    <row r="138" spans="2:5" ht="15">
      <c r="B138" s="23">
        <v>42856</v>
      </c>
      <c r="C138" s="79">
        <v>47367045.67000005</v>
      </c>
      <c r="D138" s="25">
        <v>14786.892430000007</v>
      </c>
      <c r="E138" s="24"/>
    </row>
    <row r="139" spans="2:5" ht="15">
      <c r="B139" s="23">
        <v>42887</v>
      </c>
      <c r="C139" s="79">
        <v>48010650.06999995</v>
      </c>
      <c r="D139" s="25">
        <v>15390.865580000002</v>
      </c>
      <c r="E139" s="24"/>
    </row>
    <row r="140" spans="2:5" ht="15">
      <c r="B140" s="23">
        <v>42917</v>
      </c>
      <c r="C140" s="79">
        <v>33095380.010000005</v>
      </c>
      <c r="D140" s="25">
        <v>11029.694019999999</v>
      </c>
      <c r="E140" s="24"/>
    </row>
    <row r="141" spans="2:5" ht="15">
      <c r="B141" s="23">
        <v>42948</v>
      </c>
      <c r="C141" s="79">
        <v>38206497.43</v>
      </c>
      <c r="D141" s="25">
        <v>12200.630320000004</v>
      </c>
      <c r="E141" s="24"/>
    </row>
    <row r="142" spans="2:5" ht="15">
      <c r="B142" s="23">
        <v>42979</v>
      </c>
      <c r="C142" s="79">
        <v>52115956.75</v>
      </c>
      <c r="D142" s="25">
        <v>16499.873859999996</v>
      </c>
      <c r="E142" s="24"/>
    </row>
    <row r="143" spans="2:5" ht="15">
      <c r="B143" s="23">
        <v>43009</v>
      </c>
      <c r="C143" s="79">
        <v>69036049.06999995</v>
      </c>
      <c r="D143" s="25">
        <v>22184.795820000007</v>
      </c>
      <c r="E143" s="24"/>
    </row>
    <row r="144" spans="2:5" ht="15">
      <c r="B144" s="23">
        <v>43040</v>
      </c>
      <c r="C144" s="79">
        <v>76175328.97000006</v>
      </c>
      <c r="D144" s="25">
        <v>24494.230279999996</v>
      </c>
      <c r="E144" s="24"/>
    </row>
    <row r="145" spans="2:5" ht="15">
      <c r="B145" s="26">
        <v>43070</v>
      </c>
      <c r="C145" s="80">
        <v>45851502.25</v>
      </c>
      <c r="D145" s="27">
        <v>15160.877639999997</v>
      </c>
      <c r="E145" s="24"/>
    </row>
    <row r="146" spans="2:5" ht="15">
      <c r="B146" s="23">
        <v>43101</v>
      </c>
      <c r="C146" s="79">
        <v>39044607.650000006</v>
      </c>
      <c r="D146" s="25">
        <v>13312.427319999999</v>
      </c>
      <c r="E146" s="24"/>
    </row>
    <row r="147" spans="2:5" ht="15">
      <c r="B147" s="23">
        <v>43132</v>
      </c>
      <c r="C147" s="79">
        <v>40329453.52</v>
      </c>
      <c r="D147" s="25">
        <v>13407.705379999998</v>
      </c>
      <c r="E147" s="24"/>
    </row>
    <row r="148" spans="2:5" ht="15">
      <c r="B148" s="23">
        <v>43160</v>
      </c>
      <c r="C148" s="79">
        <v>54657677.299999855</v>
      </c>
      <c r="D148" s="25">
        <v>18115.005480000098</v>
      </c>
      <c r="E148" s="24"/>
    </row>
    <row r="149" spans="2:5" ht="15">
      <c r="B149" s="23">
        <v>43191</v>
      </c>
      <c r="C149" s="79">
        <v>55358349.15000006</v>
      </c>
      <c r="D149" s="25">
        <v>19166.077839999994</v>
      </c>
      <c r="E149" s="24"/>
    </row>
    <row r="150" spans="2:5" ht="15">
      <c r="B150" s="23">
        <v>43221</v>
      </c>
      <c r="C150" s="79">
        <v>50968263.69999993</v>
      </c>
      <c r="D150" s="25">
        <v>16553.573279999997</v>
      </c>
      <c r="E150" s="24"/>
    </row>
    <row r="151" spans="2:5" ht="15">
      <c r="B151" s="23">
        <v>43252</v>
      </c>
      <c r="C151" s="79">
        <v>47111873.780000046</v>
      </c>
      <c r="D151" s="25">
        <v>16763.230999999996</v>
      </c>
      <c r="E151" s="24"/>
    </row>
    <row r="152" spans="2:5" ht="15">
      <c r="B152" s="23">
        <v>43282</v>
      </c>
      <c r="C152" s="79">
        <v>53422897.40999998</v>
      </c>
      <c r="D152" s="25">
        <v>17627.149680000006</v>
      </c>
      <c r="E152" s="24"/>
    </row>
    <row r="153" spans="2:5" ht="15">
      <c r="B153" s="23">
        <v>43313</v>
      </c>
      <c r="C153" s="79">
        <v>69297722.52999997</v>
      </c>
      <c r="D153" s="25">
        <v>21983.931589999975</v>
      </c>
      <c r="E153" s="24"/>
    </row>
    <row r="154" spans="2:5" ht="15">
      <c r="B154" s="23">
        <v>43344</v>
      </c>
      <c r="C154" s="79">
        <v>55320170.46999998</v>
      </c>
      <c r="D154" s="25">
        <v>18990.891280000007</v>
      </c>
      <c r="E154" s="24"/>
    </row>
    <row r="155" spans="2:5" ht="15">
      <c r="B155" s="23">
        <v>43374</v>
      </c>
      <c r="C155" s="79">
        <v>87729352.09000023</v>
      </c>
      <c r="D155" s="25">
        <v>32150.488670000013</v>
      </c>
      <c r="E155" s="24"/>
    </row>
    <row r="156" spans="2:5" ht="15">
      <c r="B156" s="23">
        <v>43405</v>
      </c>
      <c r="C156" s="79">
        <v>76498260.90000004</v>
      </c>
      <c r="D156" s="25">
        <v>26518.626020000014</v>
      </c>
      <c r="E156" s="24"/>
    </row>
    <row r="157" spans="2:5" ht="15">
      <c r="B157" s="26">
        <v>43435</v>
      </c>
      <c r="C157" s="80">
        <v>54684533.85999999</v>
      </c>
      <c r="D157" s="27">
        <v>19335.299320000006</v>
      </c>
      <c r="E157" s="24"/>
    </row>
    <row r="158" spans="2:5" ht="15">
      <c r="B158" s="23">
        <v>43466</v>
      </c>
      <c r="C158" s="79">
        <v>51477494.410000056</v>
      </c>
      <c r="D158" s="25">
        <v>18097.246380000008</v>
      </c>
      <c r="E158" s="24"/>
    </row>
    <row r="159" spans="2:5" s="76" customFormat="1" ht="15">
      <c r="B159" s="23">
        <v>43497</v>
      </c>
      <c r="C159" s="79">
        <v>42175118.95999996</v>
      </c>
      <c r="D159" s="25">
        <v>15476.944609999993</v>
      </c>
      <c r="E159" s="24"/>
    </row>
    <row r="160" spans="2:5" s="76" customFormat="1" ht="15">
      <c r="B160" s="23">
        <v>43525</v>
      </c>
      <c r="C160" s="79">
        <v>43807138.410000004</v>
      </c>
      <c r="D160" s="25">
        <v>15177.477330000002</v>
      </c>
      <c r="E160" s="24"/>
    </row>
    <row r="161" spans="2:5" ht="15">
      <c r="B161" s="23">
        <v>43556</v>
      </c>
      <c r="C161" s="79">
        <v>41046503.96000002</v>
      </c>
      <c r="D161" s="25">
        <v>14183.78076</v>
      </c>
      <c r="E161" s="24"/>
    </row>
    <row r="162" spans="2:5" s="76" customFormat="1" ht="15">
      <c r="B162" s="23">
        <v>43586</v>
      </c>
      <c r="C162" s="79">
        <v>54338427.26999997</v>
      </c>
      <c r="D162" s="25">
        <v>19784.509179999994</v>
      </c>
      <c r="E162" s="24"/>
    </row>
    <row r="163" spans="2:5" s="76" customFormat="1" ht="15">
      <c r="B163" s="23">
        <v>43617</v>
      </c>
      <c r="C163" s="79">
        <v>44281197.629999995</v>
      </c>
      <c r="D163" s="25">
        <v>14677.595199999998</v>
      </c>
      <c r="E163" s="24"/>
    </row>
    <row r="164" spans="2:5" s="76" customFormat="1" ht="15">
      <c r="B164" s="23">
        <v>43647</v>
      </c>
      <c r="C164" s="79">
        <v>63452319.57000001</v>
      </c>
      <c r="D164" s="25">
        <v>19173.140610000006</v>
      </c>
      <c r="E164" s="24"/>
    </row>
    <row r="165" spans="2:5" s="76" customFormat="1" ht="15">
      <c r="B165" s="23">
        <v>43678</v>
      </c>
      <c r="C165" s="79">
        <v>64228834.59000002</v>
      </c>
      <c r="D165" s="25">
        <v>20644.98501</v>
      </c>
      <c r="E165" s="24"/>
    </row>
    <row r="166" spans="2:5" s="76" customFormat="1" ht="15">
      <c r="B166" s="23">
        <v>43709</v>
      </c>
      <c r="C166" s="79">
        <v>57228548.670000054</v>
      </c>
      <c r="D166" s="25">
        <v>17851.68323</v>
      </c>
      <c r="E166" s="24"/>
    </row>
    <row r="167" spans="2:5" s="76" customFormat="1" ht="15">
      <c r="B167" s="23">
        <v>43739</v>
      </c>
      <c r="C167" s="79">
        <v>51951749.16999997</v>
      </c>
      <c r="D167" s="25">
        <v>17724.46552000001</v>
      </c>
      <c r="E167" s="24"/>
    </row>
    <row r="168" spans="2:5" s="76" customFormat="1" ht="15">
      <c r="B168" s="23">
        <v>43770</v>
      </c>
      <c r="C168" s="79">
        <v>71444612.22000006</v>
      </c>
      <c r="D168" s="25">
        <v>22987.97183000001</v>
      </c>
      <c r="E168" s="24"/>
    </row>
    <row r="169" spans="2:5" s="76" customFormat="1" ht="15">
      <c r="B169" s="26">
        <v>43800</v>
      </c>
      <c r="C169" s="80">
        <v>69513753.20000002</v>
      </c>
      <c r="D169" s="27">
        <v>23517.15998999999</v>
      </c>
      <c r="E169" s="24"/>
    </row>
    <row r="170" spans="2:5" s="76" customFormat="1" ht="15">
      <c r="B170" s="23">
        <v>43831</v>
      </c>
      <c r="C170" s="79">
        <v>59941499.049999975</v>
      </c>
      <c r="D170" s="25">
        <v>20082.560750000004</v>
      </c>
      <c r="E170" s="24"/>
    </row>
    <row r="171" spans="2:5" s="76" customFormat="1" ht="15">
      <c r="B171" s="23">
        <v>43862</v>
      </c>
      <c r="C171" s="79">
        <v>35808629.99999998</v>
      </c>
      <c r="D171" s="25">
        <v>11435.470490000003</v>
      </c>
      <c r="E171" s="24"/>
    </row>
    <row r="172" spans="2:5" s="76" customFormat="1" ht="15">
      <c r="B172" s="23">
        <v>43891</v>
      </c>
      <c r="C172" s="79">
        <v>47021933.83</v>
      </c>
      <c r="D172" s="25">
        <v>14839.974420000002</v>
      </c>
      <c r="E172" s="24"/>
    </row>
    <row r="173" spans="2:5" s="76" customFormat="1" ht="15">
      <c r="B173" s="23">
        <v>43922</v>
      </c>
      <c r="C173" s="79">
        <v>45207345.51999998</v>
      </c>
      <c r="D173" s="25">
        <v>15018.642290000005</v>
      </c>
      <c r="E173" s="24"/>
    </row>
    <row r="174" spans="2:5" s="76" customFormat="1" ht="15">
      <c r="B174" s="23">
        <v>43952</v>
      </c>
      <c r="C174" s="79">
        <v>47595631.460000075</v>
      </c>
      <c r="D174" s="25">
        <v>16411.092659999995</v>
      </c>
      <c r="E174" s="24"/>
    </row>
    <row r="175" spans="2:5" s="76" customFormat="1" ht="15">
      <c r="B175" s="23">
        <v>43983</v>
      </c>
      <c r="C175" s="79">
        <v>60061927.759999976</v>
      </c>
      <c r="D175" s="25">
        <v>20713.441679999996</v>
      </c>
      <c r="E175" s="24"/>
    </row>
    <row r="176" spans="2:5" s="76" customFormat="1" ht="15">
      <c r="B176" s="23">
        <v>44013</v>
      </c>
      <c r="C176" s="79">
        <v>60432995.770000026</v>
      </c>
      <c r="D176" s="25">
        <v>21638.558980000005</v>
      </c>
      <c r="E176" s="24"/>
    </row>
    <row r="177" spans="2:5" s="76" customFormat="1" ht="15">
      <c r="B177" s="23">
        <v>44044</v>
      </c>
      <c r="C177" s="79">
        <v>52849151.540000014</v>
      </c>
      <c r="D177" s="25">
        <v>18067.268159999992</v>
      </c>
      <c r="E177" s="24"/>
    </row>
    <row r="178" spans="2:5" s="76" customFormat="1" ht="15">
      <c r="B178" s="23">
        <v>44075</v>
      </c>
      <c r="C178" s="79">
        <v>72877587.67999992</v>
      </c>
      <c r="D178" s="25">
        <v>24913.841149999997</v>
      </c>
      <c r="E178" s="24"/>
    </row>
    <row r="179" spans="2:5" s="76" customFormat="1" ht="15">
      <c r="B179" s="23">
        <v>44105</v>
      </c>
      <c r="C179" s="79">
        <v>86678603.1999998</v>
      </c>
      <c r="D179" s="25">
        <v>30478.024780000007</v>
      </c>
      <c r="E179" s="24"/>
    </row>
    <row r="180" spans="2:5" s="76" customFormat="1" ht="15">
      <c r="B180" s="23">
        <v>44136</v>
      </c>
      <c r="C180" s="79">
        <v>65034591.599999875</v>
      </c>
      <c r="D180" s="25">
        <v>23058.836820000015</v>
      </c>
      <c r="E180" s="24"/>
    </row>
    <row r="181" spans="2:5" s="76" customFormat="1" ht="15">
      <c r="B181" s="26">
        <v>44166</v>
      </c>
      <c r="C181" s="80">
        <v>58723206.83999987</v>
      </c>
      <c r="D181" s="27">
        <v>19861.563360000007</v>
      </c>
      <c r="E181" s="24"/>
    </row>
    <row r="182" spans="2:5" s="76" customFormat="1" ht="15">
      <c r="B182" s="23">
        <v>44197</v>
      </c>
      <c r="C182" s="79">
        <v>58980069.00000004</v>
      </c>
      <c r="D182" s="25">
        <v>19096.717069999995</v>
      </c>
      <c r="E182" s="24"/>
    </row>
    <row r="183" spans="2:5" s="76" customFormat="1" ht="15">
      <c r="B183" s="23">
        <v>44228</v>
      </c>
      <c r="C183" s="79">
        <v>46040388.049999915</v>
      </c>
      <c r="D183" s="25">
        <v>15408.008430000005</v>
      </c>
      <c r="E183" s="24"/>
    </row>
    <row r="184" spans="2:5" s="76" customFormat="1" ht="15">
      <c r="B184" s="23">
        <v>44256</v>
      </c>
      <c r="C184" s="79">
        <v>56024378.439999975</v>
      </c>
      <c r="D184" s="25">
        <v>18266.290030000007</v>
      </c>
      <c r="E184" s="24"/>
    </row>
    <row r="185" spans="2:5" s="76" customFormat="1" ht="15">
      <c r="B185" s="23">
        <v>44287</v>
      </c>
      <c r="C185" s="79">
        <v>48808763.660000026</v>
      </c>
      <c r="D185" s="25">
        <v>15176.399919999996</v>
      </c>
      <c r="E185" s="24"/>
    </row>
    <row r="186" spans="2:5" s="76" customFormat="1" ht="15">
      <c r="B186" s="23">
        <v>44317</v>
      </c>
      <c r="C186" s="79">
        <v>55531647.53000002</v>
      </c>
      <c r="D186" s="25">
        <v>17084.272910000007</v>
      </c>
      <c r="E186" s="24"/>
    </row>
    <row r="187" spans="2:5" s="76" customFormat="1" ht="15">
      <c r="B187" s="23">
        <v>44348</v>
      </c>
      <c r="C187" s="79">
        <v>69838015.50999999</v>
      </c>
      <c r="D187" s="25">
        <v>19862.676570000003</v>
      </c>
      <c r="E187" s="24"/>
    </row>
    <row r="188" spans="2:5" s="76" customFormat="1" ht="15">
      <c r="B188" s="23">
        <v>44378</v>
      </c>
      <c r="C188" s="79">
        <v>65008490.19000003</v>
      </c>
      <c r="D188" s="25">
        <v>17840.659240000005</v>
      </c>
      <c r="E188" s="24"/>
    </row>
    <row r="189" spans="2:5" s="76" customFormat="1" ht="15">
      <c r="B189" s="23">
        <v>44409</v>
      </c>
      <c r="C189" s="79">
        <v>64394088.77000007</v>
      </c>
      <c r="D189" s="25">
        <v>18359.237070000003</v>
      </c>
      <c r="E189" s="24"/>
    </row>
    <row r="190" spans="2:5" s="76" customFormat="1" ht="15">
      <c r="B190" s="23">
        <v>44440</v>
      </c>
      <c r="C190" s="79">
        <v>76349310.1300001</v>
      </c>
      <c r="D190" s="25">
        <v>21626.95375</v>
      </c>
      <c r="E190" s="24"/>
    </row>
    <row r="191" spans="2:5" s="76" customFormat="1" ht="15">
      <c r="B191" s="23">
        <v>44470</v>
      </c>
      <c r="C191" s="79">
        <v>67146842.75000009</v>
      </c>
      <c r="D191" s="25">
        <v>20432.34056000001</v>
      </c>
      <c r="E191" s="24"/>
    </row>
    <row r="192" spans="2:5" s="76" customFormat="1" ht="15">
      <c r="B192" s="23">
        <v>44501</v>
      </c>
      <c r="C192" s="79">
        <v>78610196.21000008</v>
      </c>
      <c r="D192" s="25">
        <v>23816.34440000001</v>
      </c>
      <c r="E192" s="24"/>
    </row>
    <row r="193" spans="2:5" s="76" customFormat="1" ht="15">
      <c r="B193" s="26">
        <v>44531</v>
      </c>
      <c r="C193" s="80">
        <v>67063478.92999999</v>
      </c>
      <c r="D193" s="27">
        <v>19811.95212</v>
      </c>
      <c r="E193" s="24"/>
    </row>
    <row r="194" spans="2:5" s="76" customFormat="1" ht="15">
      <c r="B194" s="23">
        <v>44562</v>
      </c>
      <c r="C194" s="88">
        <v>65423280.11000003</v>
      </c>
      <c r="D194" s="89">
        <v>18304.02477</v>
      </c>
      <c r="E194" s="24"/>
    </row>
    <row r="195" spans="2:5" s="76" customFormat="1" ht="15">
      <c r="B195" s="23">
        <v>44593</v>
      </c>
      <c r="C195" s="88">
        <v>73878034.80999994</v>
      </c>
      <c r="D195" s="89">
        <v>20255.318789999994</v>
      </c>
      <c r="E195" s="24"/>
    </row>
    <row r="196" spans="2:5" s="76" customFormat="1" ht="15">
      <c r="B196" s="23">
        <v>44621</v>
      </c>
      <c r="C196" s="90">
        <v>63419743.28999999</v>
      </c>
      <c r="D196" s="89">
        <v>17096.883250000006</v>
      </c>
      <c r="E196" s="24"/>
    </row>
    <row r="197" spans="2:5" s="76" customFormat="1" ht="15">
      <c r="B197" s="23">
        <v>44652</v>
      </c>
      <c r="C197" s="88">
        <v>55184711.790000014</v>
      </c>
      <c r="D197" s="89">
        <v>14696.549550000002</v>
      </c>
      <c r="E197" s="24"/>
    </row>
    <row r="198" spans="2:5" s="76" customFormat="1" ht="15">
      <c r="B198" s="23">
        <v>44682</v>
      </c>
      <c r="C198" s="88">
        <v>83528105.41000003</v>
      </c>
      <c r="D198" s="89">
        <v>20624.405240000015</v>
      </c>
      <c r="E198" s="24"/>
    </row>
    <row r="199" spans="2:5" ht="15">
      <c r="B199" s="23">
        <v>44713</v>
      </c>
      <c r="C199" s="88">
        <v>74402243.20999996</v>
      </c>
      <c r="D199" s="89">
        <v>18067.308820000013</v>
      </c>
      <c r="E199" s="24"/>
    </row>
    <row r="200" spans="2:4" ht="15">
      <c r="B200" s="23">
        <v>44743</v>
      </c>
      <c r="C200" s="88">
        <v>71435154.30000004</v>
      </c>
      <c r="D200" s="89">
        <v>16980.62766</v>
      </c>
    </row>
    <row r="201" spans="2:4" ht="15">
      <c r="B201" s="23">
        <v>44774</v>
      </c>
      <c r="C201" s="88">
        <v>90622493.13999988</v>
      </c>
      <c r="D201" s="89">
        <v>21582.297960000014</v>
      </c>
    </row>
    <row r="202" spans="2:4" ht="15">
      <c r="B202" s="23">
        <v>44805</v>
      </c>
      <c r="C202" s="88">
        <v>104761924.73999985</v>
      </c>
      <c r="D202" s="89">
        <v>24997.282700000003</v>
      </c>
    </row>
    <row r="203" spans="2:4" ht="15">
      <c r="B203" s="23">
        <v>44835</v>
      </c>
      <c r="C203" s="88">
        <v>77797688.31000008</v>
      </c>
      <c r="D203" s="89">
        <v>18524.967320000003</v>
      </c>
    </row>
    <row r="204" spans="2:5" s="76" customFormat="1" ht="15">
      <c r="B204" s="23">
        <v>44866</v>
      </c>
      <c r="C204" s="88">
        <v>82890592.49</v>
      </c>
      <c r="D204" s="89">
        <v>20897.039020000004</v>
      </c>
      <c r="E204" s="24"/>
    </row>
    <row r="205" spans="2:4" ht="15">
      <c r="B205" s="23">
        <v>44896</v>
      </c>
      <c r="C205" s="88">
        <v>81906148.29999997</v>
      </c>
      <c r="D205" s="89">
        <v>20995.863449999993</v>
      </c>
    </row>
    <row r="206" spans="2:4" ht="15">
      <c r="B206" s="94">
        <v>44927</v>
      </c>
      <c r="C206" s="97">
        <v>90475094.58999993</v>
      </c>
      <c r="D206" s="95">
        <v>23068.943650000005</v>
      </c>
    </row>
    <row r="207" spans="2:4" ht="15">
      <c r="B207" s="96">
        <v>44958</v>
      </c>
      <c r="C207" s="91">
        <v>68221638.00999999</v>
      </c>
      <c r="D207" s="92">
        <v>17163.0009</v>
      </c>
    </row>
    <row r="209" ht="15">
      <c r="B209" s="29" t="s">
        <v>19</v>
      </c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2023-03-08T12:33:57Z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