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22620" windowHeight="15600" activeTab="2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<sst xmlns="http://schemas.openxmlformats.org/spreadsheetml/2006/main" count="99" uniqueCount="54">
  <si>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</si>
  <si>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</si>
  <si>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</si>
  <si>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</si>
  <si>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</si>
  <si>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</si>
  <si>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</si>
  <si>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</si>
  <si>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</si>
  <si>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</si>
  <si>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</si>
  <si>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</si>
  <si>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</si>
  <si>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</si>
  <si>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</si>
  <si>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</si>
  <si>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</si>
  <si>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</si>
  <si>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</si>
  <si>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</si>
  <si>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</si>
  <si>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</si>
  <si>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</si>
  <si>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</si>
  <si>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</si>
  <si>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</si>
  <si>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</si>
  <si>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</si>
  <si>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</si>
  <si>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</si>
  <si>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</si>
  <si>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</si>
  <si>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</si>
  <si>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</si>
  <si>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</si>
  <si>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</si>
  <si>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</si>
  <si>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</si>
  <si>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</si>
  <si>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</si>
  <si>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</si>
  <si>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</si>
  <si>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</si>
  <si>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</si>
  <si>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</si>
  <si>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</si>
  <si>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</si>
  <si>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</si>
  <si>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2021</t>
  </si>
  <si>
    <t>2022</t>
  </si>
  <si>
    <t>millones L</t>
  </si>
  <si>
    <t>Fuente: DIEA (2002-2014, 2017); Estimado en base a FFDSAL (2015, 2016, 2018, 2019, 2020, 2021)</t>
  </si>
  <si>
    <t xml:space="preserve">Fuente: Remisión: DIEA (2002-2014, 2017); Estimado en base a FFDSAL (2015, 2016, 2018, 2019, 2020 y 2021). </t>
  </si>
  <si>
    <t>Remisión a plantas industriales (de remitentes y leche propia)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</si>
</sst>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  <numFmt numFmtId="205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180" fontId="5" fillId="0" borderId="13" xfId="61" applyNumberFormat="1" applyFont="1" applyBorder="1" applyAlignment="1">
      <alignment horizontal="left"/>
      <protection/>
    </xf>
    <xf numFmtId="180" fontId="5" fillId="0" borderId="0" xfId="61" applyNumberFormat="1" applyFont="1" applyAlignment="1">
      <alignment horizontal="left"/>
      <protection/>
    </xf>
    <xf numFmtId="3" fontId="5" fillId="0" borderId="14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6" fillId="0" borderId="0" xfId="48" applyNumberFormat="1" applyAlignment="1" applyProtection="1">
      <alignment/>
      <protection/>
    </xf>
    <xf numFmtId="0" fontId="60" fillId="0" borderId="0" xfId="0" applyFont="1" applyAlignment="1">
      <alignment wrapText="1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22" xfId="52" applyNumberFormat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188" fontId="60" fillId="0" borderId="24" xfId="52" applyNumberFormat="1" applyFont="1" applyBorder="1" applyAlignment="1">
      <alignment horizontal="center" vertical="center" wrapText="1"/>
    </xf>
    <xf numFmtId="0" fontId="61" fillId="0" borderId="0" xfId="48" applyFont="1" applyAlignment="1" applyProtection="1">
      <alignment horizontal="left"/>
      <protection/>
    </xf>
    <xf numFmtId="0" fontId="62" fillId="0" borderId="0" xfId="0" applyFont="1" applyAlignment="1">
      <alignment/>
    </xf>
    <xf numFmtId="3" fontId="5" fillId="0" borderId="25" xfId="61" applyNumberFormat="1" applyFont="1" applyBorder="1" applyAlignment="1">
      <alignment horizontal="left" vertical="center" wrapText="1"/>
      <protection/>
    </xf>
    <xf numFmtId="182" fontId="5" fillId="0" borderId="25" xfId="67" applyNumberFormat="1" applyFont="1" applyBorder="1" applyAlignment="1">
      <alignment/>
    </xf>
    <xf numFmtId="188" fontId="0" fillId="0" borderId="18" xfId="52" applyNumberFormat="1" applyBorder="1" applyAlignment="1">
      <alignment/>
    </xf>
    <xf numFmtId="188" fontId="0" fillId="0" borderId="21" xfId="52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8" fontId="0" fillId="0" borderId="17" xfId="52" applyNumberFormat="1" applyBorder="1" applyAlignment="1">
      <alignment/>
    </xf>
    <xf numFmtId="3" fontId="60" fillId="0" borderId="0" xfId="0" applyNumberFormat="1" applyFont="1" applyAlignment="1">
      <alignment/>
    </xf>
    <xf numFmtId="188" fontId="0" fillId="0" borderId="19" xfId="52" applyNumberFormat="1" applyBorder="1" applyAlignment="1">
      <alignment/>
    </xf>
    <xf numFmtId="0" fontId="0" fillId="0" borderId="0" xfId="0" applyAlignment="1">
      <alignment/>
    </xf>
    <xf numFmtId="180" fontId="4" fillId="0" borderId="28" xfId="60" applyFont="1" applyBorder="1" applyAlignment="1">
      <alignment horizontal="center"/>
      <protection/>
    </xf>
    <xf numFmtId="180" fontId="4" fillId="0" borderId="29" xfId="60" applyFont="1" applyBorder="1" applyAlignment="1">
      <alignment horizontal="center"/>
      <protection/>
    </xf>
    <xf numFmtId="0" fontId="0" fillId="13" borderId="24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60" fillId="0" borderId="30" xfId="66" applyNumberFormat="1" applyFont="1" applyBorder="1" applyAlignment="1">
      <alignment/>
    </xf>
    <xf numFmtId="182" fontId="60" fillId="0" borderId="29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6" fillId="0" borderId="0" xfId="48" applyAlignment="1" applyProtection="1">
      <alignment/>
      <protection/>
    </xf>
    <xf numFmtId="49" fontId="60" fillId="0" borderId="29" xfId="0" applyNumberFormat="1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49" fontId="60" fillId="0" borderId="32" xfId="0" applyNumberFormat="1" applyFont="1" applyBorder="1" applyAlignment="1">
      <alignment/>
    </xf>
    <xf numFmtId="10" fontId="0" fillId="0" borderId="13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60" fillId="0" borderId="33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4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3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17" xfId="66" applyNumberFormat="1" applyBorder="1" applyAlignment="1">
      <alignment/>
    </xf>
    <xf numFmtId="10" fontId="0" fillId="0" borderId="18" xfId="66" applyNumberFormat="1" applyBorder="1" applyAlignment="1">
      <alignment/>
    </xf>
    <xf numFmtId="10" fontId="0" fillId="0" borderId="19" xfId="66" applyNumberFormat="1" applyBorder="1" applyAlignment="1">
      <alignment/>
    </xf>
    <xf numFmtId="10" fontId="0" fillId="0" borderId="23" xfId="66" applyNumberFormat="1" applyBorder="1" applyAlignment="1">
      <alignment/>
    </xf>
    <xf numFmtId="10" fontId="0" fillId="0" borderId="26" xfId="66" applyNumberFormat="1" applyBorder="1" applyAlignment="1">
      <alignment/>
    </xf>
    <xf numFmtId="10" fontId="0" fillId="0" borderId="27" xfId="66" applyNumberFormat="1" applyBorder="1" applyAlignment="1">
      <alignment/>
    </xf>
    <xf numFmtId="10" fontId="0" fillId="0" borderId="26" xfId="66" applyNumberFormat="1" applyBorder="1" applyAlignment="1">
      <alignment/>
    </xf>
    <xf numFmtId="10" fontId="0" fillId="0" borderId="18" xfId="66" applyNumberFormat="1" applyBorder="1" applyAlignment="1">
      <alignment/>
    </xf>
    <xf numFmtId="0" fontId="60" fillId="0" borderId="24" xfId="0" applyFont="1" applyBorder="1" applyAlignment="1">
      <alignment horizontal="center" vertical="center" wrapText="1"/>
    </xf>
    <xf numFmtId="188" fontId="0" fillId="13" borderId="19" xfId="52" applyNumberFormat="1" applyFill="1" applyBorder="1" applyAlignment="1">
      <alignment/>
    </xf>
    <xf numFmtId="9" fontId="0" fillId="0" borderId="0" xfId="66" applyAlignment="1">
      <alignment/>
    </xf>
    <xf numFmtId="188" fontId="0" fillId="0" borderId="19" xfId="52" applyNumberFormat="1" applyFill="1" applyBorder="1" applyAlignment="1">
      <alignment/>
    </xf>
    <xf numFmtId="188" fontId="0" fillId="0" borderId="18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5" xfId="66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17" xfId="52" applyNumberFormat="1" applyFill="1" applyBorder="1" applyAlignment="1">
      <alignment/>
    </xf>
    <xf numFmtId="10" fontId="0" fillId="0" borderId="0" xfId="66" applyNumberFormat="1" applyBorder="1" applyAlignment="1">
      <alignment/>
    </xf>
    <xf numFmtId="0" fontId="0" fillId="0" borderId="32" xfId="0" applyBorder="1" applyAlignment="1">
      <alignment horizontal="center"/>
    </xf>
    <xf numFmtId="3" fontId="60" fillId="0" borderId="33" xfId="0" applyNumberFormat="1" applyFont="1" applyBorder="1" applyAlignment="1">
      <alignment/>
    </xf>
    <xf numFmtId="4" fontId="4" fillId="0" borderId="37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32" xfId="62" applyNumberFormat="1" applyFont="1" applyBorder="1">
      <alignment/>
      <protection/>
    </xf>
    <xf numFmtId="4" fontId="4" fillId="0" borderId="34" xfId="62" applyNumberFormat="1" applyFont="1" applyBorder="1">
      <alignment/>
      <protection/>
    </xf>
    <xf numFmtId="4" fontId="4" fillId="0" borderId="33" xfId="62" applyNumberFormat="1" applyFont="1" applyBorder="1">
      <alignment/>
      <protection/>
    </xf>
    <xf numFmtId="4" fontId="4" fillId="13" borderId="32" xfId="62" applyNumberFormat="1" applyFont="1" applyFill="1" applyBorder="1">
      <alignment/>
      <protection/>
    </xf>
    <xf numFmtId="4" fontId="4" fillId="0" borderId="38" xfId="62" applyNumberFormat="1" applyFont="1" applyFill="1" applyBorder="1">
      <alignment/>
      <protection/>
    </xf>
    <xf numFmtId="4" fontId="4" fillId="0" borderId="32" xfId="62" applyNumberFormat="1" applyFont="1" applyFill="1" applyBorder="1">
      <alignment/>
      <protection/>
    </xf>
    <xf numFmtId="179" fontId="0" fillId="0" borderId="0" xfId="52" applyFont="1" applyAlignment="1">
      <alignment/>
    </xf>
    <xf numFmtId="182" fontId="0" fillId="0" borderId="0" xfId="66" applyNumberFormat="1" applyFont="1" applyAlignment="1">
      <alignment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76200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200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257175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171450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1450"/>
          <a:ext cx="1990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zoomScale="96" zoomScaleNormal="96" workbookViewId="0" topLeftCell="C4">
      <pane xSplit="1" ySplit="11" topLeftCell="H15" activePane="bottomRight" state="frozen"/>
      <selection pane="topLeft" activeCell="C4" sqref="C4"/>
      <selection pane="topRight" activeCell="D4" sqref="D4"/>
      <selection pane="bottomLeft" activeCell="C14" sqref="C14"/>
      <selection pane="bottomRight" activeCell="X30" sqref="X30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421875" style="41" customWidth="1"/>
    <col min="20" max="20" width="10.7109375" style="41" customWidth="1"/>
    <col min="21" max="21" width="10.421875" style="41" customWidth="1"/>
    <col min="22" max="22" width="10.7109375" style="41" customWidth="1"/>
    <col min="23" max="23" width="10.421875" style="41" customWidth="1"/>
    <col min="24" max="24" width="10.7109375" style="41" customWidth="1"/>
  </cols>
  <sheetData>
    <row r="1" spans="8:24" s="1" customFormat="1" ht="15">
      <c r="H1" s="39"/>
      <c r="I1" s="39"/>
      <c r="J1" s="39"/>
      <c r="K1" s="39"/>
      <c r="L1" s="39"/>
      <c r="M1" s="39"/>
      <c r="N1" s="39"/>
      <c r="O1" s="39"/>
      <c r="P1" s="39"/>
      <c r="S1" s="41"/>
      <c r="T1" s="41"/>
      <c r="U1" s="41"/>
      <c r="V1" s="41"/>
      <c r="W1" s="41"/>
      <c r="X1" s="41"/>
    </row>
    <row r="2" spans="8:24" s="1" customFormat="1" ht="15">
      <c r="H2" s="39"/>
      <c r="I2" s="39"/>
      <c r="J2" s="39"/>
      <c r="K2" s="39"/>
      <c r="L2" s="39"/>
      <c r="M2" s="39"/>
      <c r="N2" s="39"/>
      <c r="O2" s="39"/>
      <c r="P2" s="39"/>
      <c r="S2" s="41"/>
      <c r="T2" s="41"/>
      <c r="U2" s="41"/>
      <c r="V2" s="41"/>
      <c r="W2" s="41"/>
      <c r="X2" s="41"/>
    </row>
    <row r="3" spans="8:24" s="1" customFormat="1" ht="15">
      <c r="H3" s="39"/>
      <c r="I3" s="39"/>
      <c r="J3" s="39"/>
      <c r="K3" s="39"/>
      <c r="L3" s="39"/>
      <c r="M3" s="39"/>
      <c r="N3" s="39"/>
      <c r="O3" s="39"/>
      <c r="P3" s="39"/>
      <c r="S3" s="41"/>
      <c r="T3" s="41"/>
      <c r="U3" s="41"/>
      <c r="V3" s="41"/>
      <c r="W3" s="41"/>
      <c r="X3" s="41"/>
    </row>
    <row r="4" spans="8:24" s="1" customFormat="1" ht="15">
      <c r="H4" s="39"/>
      <c r="I4" s="39"/>
      <c r="J4" s="39"/>
      <c r="K4" s="39"/>
      <c r="L4" s="39"/>
      <c r="M4" s="39"/>
      <c r="N4" s="39"/>
      <c r="O4" s="39"/>
      <c r="P4" s="39"/>
      <c r="S4" s="41"/>
      <c r="T4" s="41"/>
      <c r="U4" s="41"/>
      <c r="V4" s="41"/>
      <c r="W4" s="41"/>
      <c r="X4" s="41"/>
    </row>
    <row r="5" spans="8:24" s="1" customFormat="1" ht="15">
      <c r="H5" s="39"/>
      <c r="I5" s="39"/>
      <c r="J5" s="39"/>
      <c r="K5" s="39"/>
      <c r="L5" s="39"/>
      <c r="M5" s="39"/>
      <c r="N5" s="39"/>
      <c r="O5" s="39"/>
      <c r="P5" s="39"/>
      <c r="S5" s="41"/>
      <c r="T5" s="41"/>
      <c r="U5" s="41"/>
      <c r="V5" s="41"/>
      <c r="W5" s="41"/>
      <c r="X5" s="41"/>
    </row>
    <row r="6" spans="8:24" s="1" customFormat="1" ht="15">
      <c r="H6" s="39"/>
      <c r="I6" s="39"/>
      <c r="J6" s="39"/>
      <c r="K6" s="39"/>
      <c r="L6" s="39"/>
      <c r="M6" s="39"/>
      <c r="N6" s="39"/>
      <c r="O6" s="39"/>
      <c r="P6" s="39"/>
      <c r="S6" s="41"/>
      <c r="T6" s="41"/>
      <c r="U6" s="41"/>
      <c r="V6" s="41"/>
      <c r="W6" s="41"/>
      <c r="X6" s="41"/>
    </row>
    <row r="7" spans="8:24" s="1" customFormat="1" ht="15">
      <c r="H7" s="39"/>
      <c r="I7" s="39"/>
      <c r="J7" s="39"/>
      <c r="K7" s="39"/>
      <c r="L7" s="39"/>
      <c r="M7" s="39"/>
      <c r="N7" s="39"/>
      <c r="O7" s="39"/>
      <c r="P7" s="39"/>
      <c r="S7" s="41"/>
      <c r="T7" s="41"/>
      <c r="U7" s="41"/>
      <c r="V7" s="41"/>
      <c r="W7" s="41"/>
      <c r="X7" s="41"/>
    </row>
    <row r="8" spans="8:24" s="1" customFormat="1" ht="15">
      <c r="H8" s="39"/>
      <c r="I8" s="39"/>
      <c r="J8" s="39"/>
      <c r="K8" s="39"/>
      <c r="L8" s="39"/>
      <c r="M8" s="39"/>
      <c r="N8" s="39"/>
      <c r="O8" s="39"/>
      <c r="P8" s="39"/>
      <c r="S8" s="41"/>
      <c r="T8" s="41"/>
      <c r="U8" s="41"/>
      <c r="V8" s="41"/>
      <c r="W8" s="41"/>
      <c r="X8" s="41"/>
    </row>
    <row r="9" s="41" customFormat="1" ht="15" thickBot="1"/>
    <row r="10" spans="8:24" s="1" customFormat="1" ht="15.75" thickBot="1">
      <c r="H10" s="39"/>
      <c r="I10" s="39"/>
      <c r="J10" s="102" t="s">
        <v>53</v>
      </c>
      <c r="K10" s="103"/>
      <c r="L10" s="103"/>
      <c r="M10" s="103"/>
      <c r="N10" s="103"/>
      <c r="O10" s="104"/>
      <c r="P10" s="39"/>
      <c r="Q10" s="23" t="s">
        <v>15</v>
      </c>
      <c r="S10" s="41"/>
      <c r="T10" s="41"/>
      <c r="U10" s="41"/>
      <c r="V10" s="41"/>
      <c r="W10" s="41"/>
      <c r="X10" s="41"/>
    </row>
    <row r="11" spans="8:24" s="1" customFormat="1" ht="14.25">
      <c r="H11" s="39"/>
      <c r="I11" s="39"/>
      <c r="K11" s="41"/>
      <c r="L11" s="41"/>
      <c r="M11" s="41"/>
      <c r="N11" s="39"/>
      <c r="P11" s="39"/>
      <c r="S11" s="41"/>
      <c r="T11" s="41"/>
      <c r="U11" s="41"/>
      <c r="V11" s="41"/>
      <c r="W11" s="41"/>
      <c r="X11" s="41"/>
    </row>
    <row r="12" spans="3:24" s="1" customFormat="1" ht="15" thickBot="1">
      <c r="C12" s="2"/>
      <c r="D12" s="2"/>
      <c r="E12" s="2"/>
      <c r="F12" s="2"/>
      <c r="G12" s="2"/>
      <c r="H12" s="2"/>
      <c r="I12" s="2"/>
      <c r="J12" s="2"/>
      <c r="K12" s="2"/>
      <c r="S12" s="41"/>
      <c r="T12" s="41"/>
      <c r="U12" s="41"/>
      <c r="V12" s="41"/>
      <c r="W12" s="41"/>
      <c r="X12" s="41"/>
    </row>
    <row r="13" spans="3:24" ht="15" thickBot="1">
      <c r="C13" s="100" t="s">
        <v>18</v>
      </c>
      <c r="D13" s="3">
        <v>2002</v>
      </c>
      <c r="E13" s="4">
        <v>2003</v>
      </c>
      <c r="F13" s="4">
        <v>2004</v>
      </c>
      <c r="G13" s="4">
        <v>2005</v>
      </c>
      <c r="H13" s="4">
        <v>2006</v>
      </c>
      <c r="I13" s="4">
        <v>2007</v>
      </c>
      <c r="J13" s="4">
        <v>2008</v>
      </c>
      <c r="K13" s="4">
        <v>2009</v>
      </c>
      <c r="L13" s="4">
        <v>2010</v>
      </c>
      <c r="M13" s="4">
        <v>2011</v>
      </c>
      <c r="N13" s="4">
        <v>2012</v>
      </c>
      <c r="O13" s="4">
        <v>2013</v>
      </c>
      <c r="P13" s="4">
        <v>2014</v>
      </c>
      <c r="Q13" s="4">
        <v>2015</v>
      </c>
      <c r="R13" s="36">
        <v>2016</v>
      </c>
      <c r="S13" s="4">
        <v>2017</v>
      </c>
      <c r="T13" s="36">
        <v>2018</v>
      </c>
      <c r="U13" s="4">
        <v>2019</v>
      </c>
      <c r="V13" s="36">
        <v>2020</v>
      </c>
      <c r="W13" s="36">
        <v>2021</v>
      </c>
      <c r="X13" s="37">
        <v>2022</v>
      </c>
    </row>
    <row r="14" spans="3:25" ht="15" thickBot="1">
      <c r="C14" s="101"/>
      <c r="D14" s="10" t="s">
        <v>50</v>
      </c>
      <c r="E14" s="10" t="s">
        <v>50</v>
      </c>
      <c r="F14" s="10" t="s">
        <v>50</v>
      </c>
      <c r="G14" s="10" t="s">
        <v>50</v>
      </c>
      <c r="H14" s="10" t="s">
        <v>50</v>
      </c>
      <c r="I14" s="10" t="s">
        <v>50</v>
      </c>
      <c r="J14" s="10" t="s">
        <v>50</v>
      </c>
      <c r="K14" s="10" t="s">
        <v>50</v>
      </c>
      <c r="L14" s="10" t="s">
        <v>50</v>
      </c>
      <c r="M14" s="10" t="s">
        <v>50</v>
      </c>
      <c r="N14" s="10" t="s">
        <v>50</v>
      </c>
      <c r="O14" s="10" t="s">
        <v>50</v>
      </c>
      <c r="P14" s="10" t="s">
        <v>50</v>
      </c>
      <c r="Q14" s="10" t="s">
        <v>50</v>
      </c>
      <c r="R14" s="10" t="s">
        <v>50</v>
      </c>
      <c r="S14" s="10" t="s">
        <v>50</v>
      </c>
      <c r="T14" s="10" t="s">
        <v>50</v>
      </c>
      <c r="U14" s="10" t="s">
        <v>50</v>
      </c>
      <c r="V14" s="10" t="s">
        <v>50</v>
      </c>
      <c r="W14" s="10" t="s">
        <v>50</v>
      </c>
      <c r="X14" s="88" t="s">
        <v>50</v>
      </c>
      <c r="Y14" s="41"/>
    </row>
    <row r="15" spans="3:25" ht="14.25">
      <c r="C15" s="5" t="s">
        <v>0</v>
      </c>
      <c r="D15" s="90">
        <v>105.355</v>
      </c>
      <c r="E15" s="90">
        <v>96.004</v>
      </c>
      <c r="F15" s="90">
        <v>106.926</v>
      </c>
      <c r="G15" s="90">
        <v>100.259</v>
      </c>
      <c r="H15" s="90">
        <v>99.401</v>
      </c>
      <c r="I15" s="90">
        <v>122.378</v>
      </c>
      <c r="J15" s="90">
        <v>115.542</v>
      </c>
      <c r="K15" s="90">
        <v>108.901</v>
      </c>
      <c r="L15" s="90">
        <v>127.679</v>
      </c>
      <c r="M15" s="90">
        <v>130.396</v>
      </c>
      <c r="N15" s="90">
        <v>160.219</v>
      </c>
      <c r="O15" s="90">
        <v>156.012</v>
      </c>
      <c r="P15" s="90">
        <v>158.995</v>
      </c>
      <c r="Q15" s="90">
        <v>160.2124</v>
      </c>
      <c r="R15" s="90">
        <v>149.091035</v>
      </c>
      <c r="S15" s="90">
        <v>152.826</v>
      </c>
      <c r="T15" s="90">
        <v>160.829484</v>
      </c>
      <c r="U15" s="90">
        <v>153.83250866000003</v>
      </c>
      <c r="V15" s="90">
        <v>154.525341</v>
      </c>
      <c r="W15" s="90">
        <v>160.443428</v>
      </c>
      <c r="X15" s="96">
        <v>159.18914951</v>
      </c>
      <c r="Y15" s="41"/>
    </row>
    <row r="16" spans="3:26" ht="14.25">
      <c r="C16" s="5" t="s">
        <v>1</v>
      </c>
      <c r="D16" s="91">
        <v>86.502</v>
      </c>
      <c r="E16" s="91">
        <v>75.996</v>
      </c>
      <c r="F16" s="91">
        <v>87.175</v>
      </c>
      <c r="G16" s="91">
        <v>83.661</v>
      </c>
      <c r="H16" s="91">
        <v>93.715</v>
      </c>
      <c r="I16" s="91">
        <v>90.193</v>
      </c>
      <c r="J16" s="91">
        <v>103.005</v>
      </c>
      <c r="K16" s="91">
        <v>93.751</v>
      </c>
      <c r="L16" s="91">
        <v>97.027</v>
      </c>
      <c r="M16" s="91">
        <v>109.087</v>
      </c>
      <c r="N16" s="91">
        <v>134.329</v>
      </c>
      <c r="O16" s="91">
        <v>121.003</v>
      </c>
      <c r="P16" s="91">
        <v>122.755</v>
      </c>
      <c r="Q16" s="91">
        <v>129.0146188</v>
      </c>
      <c r="R16" s="91">
        <v>114.978211</v>
      </c>
      <c r="S16" s="91">
        <v>118.734</v>
      </c>
      <c r="T16" s="91">
        <v>131.40871692000002</v>
      </c>
      <c r="U16" s="91">
        <v>117.258784</v>
      </c>
      <c r="V16" s="91">
        <v>130.301795</v>
      </c>
      <c r="W16" s="91">
        <v>133.919443</v>
      </c>
      <c r="X16" s="97">
        <v>132.97732915</v>
      </c>
      <c r="Y16" s="41"/>
      <c r="Z16" s="41"/>
    </row>
    <row r="17" spans="3:26" ht="14.25">
      <c r="C17" s="5" t="s">
        <v>2</v>
      </c>
      <c r="D17" s="91">
        <v>84.284</v>
      </c>
      <c r="E17" s="91">
        <v>80.526</v>
      </c>
      <c r="F17" s="91">
        <v>84.561</v>
      </c>
      <c r="G17" s="91">
        <v>97.523</v>
      </c>
      <c r="H17" s="91">
        <v>99.278</v>
      </c>
      <c r="I17" s="91">
        <v>92.922</v>
      </c>
      <c r="J17" s="91">
        <v>105.742</v>
      </c>
      <c r="K17" s="91">
        <v>106.737</v>
      </c>
      <c r="L17" s="91">
        <v>102.64</v>
      </c>
      <c r="M17" s="91">
        <v>119.021</v>
      </c>
      <c r="N17" s="91">
        <v>141.214</v>
      </c>
      <c r="O17" s="91">
        <v>134.438</v>
      </c>
      <c r="P17" s="91">
        <v>137.465</v>
      </c>
      <c r="Q17" s="91">
        <v>138.248151</v>
      </c>
      <c r="R17" s="91">
        <v>127.273254</v>
      </c>
      <c r="S17" s="91">
        <v>127.739</v>
      </c>
      <c r="T17" s="91">
        <v>141.69221900000002</v>
      </c>
      <c r="U17" s="91">
        <v>133.154821</v>
      </c>
      <c r="V17" s="91">
        <v>135.096223</v>
      </c>
      <c r="W17" s="91">
        <v>143.300921</v>
      </c>
      <c r="X17" s="97">
        <v>140.76919572</v>
      </c>
      <c r="Y17" s="41"/>
      <c r="Z17" s="41"/>
    </row>
    <row r="18" spans="3:26" ht="14.25">
      <c r="C18" s="5" t="s">
        <v>3</v>
      </c>
      <c r="D18" s="91">
        <v>77.63000000000001</v>
      </c>
      <c r="E18" s="91">
        <v>71.874</v>
      </c>
      <c r="F18" s="91">
        <v>72.863</v>
      </c>
      <c r="G18" s="91">
        <v>94.238</v>
      </c>
      <c r="H18" s="91">
        <v>98.16</v>
      </c>
      <c r="I18" s="91">
        <v>87.262</v>
      </c>
      <c r="J18" s="91">
        <v>105.736</v>
      </c>
      <c r="K18" s="91">
        <v>105.357</v>
      </c>
      <c r="L18" s="91">
        <v>100.002</v>
      </c>
      <c r="M18" s="91">
        <v>122.428</v>
      </c>
      <c r="N18" s="91">
        <v>146.026</v>
      </c>
      <c r="O18" s="91">
        <v>141.016</v>
      </c>
      <c r="P18" s="91">
        <v>141.046</v>
      </c>
      <c r="Q18" s="91">
        <v>138.745761</v>
      </c>
      <c r="R18" s="91">
        <v>117.94408800000001</v>
      </c>
      <c r="S18" s="91">
        <v>132.045</v>
      </c>
      <c r="T18" s="91">
        <v>152.28636300000002</v>
      </c>
      <c r="U18" s="91">
        <v>136.000891</v>
      </c>
      <c r="V18" s="91">
        <v>143.91557999999998</v>
      </c>
      <c r="W18" s="91">
        <v>149.0609598</v>
      </c>
      <c r="X18" s="97">
        <v>146.53677494</v>
      </c>
      <c r="Y18" s="41"/>
      <c r="Z18" s="41"/>
    </row>
    <row r="19" spans="3:26" ht="14.25">
      <c r="C19" s="5" t="s">
        <v>4</v>
      </c>
      <c r="D19" s="91">
        <v>77.63000000000001</v>
      </c>
      <c r="E19" s="91">
        <v>68.739</v>
      </c>
      <c r="F19" s="91">
        <v>87.394</v>
      </c>
      <c r="G19" s="91">
        <v>103.758</v>
      </c>
      <c r="H19" s="91">
        <v>106.562</v>
      </c>
      <c r="I19" s="91">
        <v>92.704</v>
      </c>
      <c r="J19" s="91">
        <v>104.178</v>
      </c>
      <c r="K19" s="91">
        <v>107.047</v>
      </c>
      <c r="L19" s="91">
        <v>115.694</v>
      </c>
      <c r="M19" s="91">
        <v>141.868</v>
      </c>
      <c r="N19" s="91">
        <v>154.411</v>
      </c>
      <c r="O19" s="91">
        <v>156.316</v>
      </c>
      <c r="P19" s="91">
        <v>159.362</v>
      </c>
      <c r="Q19" s="91">
        <v>157.057292</v>
      </c>
      <c r="R19" s="91">
        <v>128.806932</v>
      </c>
      <c r="S19" s="91">
        <v>144.168</v>
      </c>
      <c r="T19" s="91">
        <v>163.73881008000004</v>
      </c>
      <c r="U19" s="91">
        <v>150.111653</v>
      </c>
      <c r="V19" s="91">
        <v>161.159627</v>
      </c>
      <c r="W19" s="91">
        <v>168.17879391999998</v>
      </c>
      <c r="X19" s="97">
        <v>164.663723</v>
      </c>
      <c r="Y19" s="41"/>
      <c r="Z19" s="41"/>
    </row>
    <row r="20" spans="3:26" ht="14.25">
      <c r="C20" s="5" t="s">
        <v>5</v>
      </c>
      <c r="D20" s="91">
        <v>78.739</v>
      </c>
      <c r="E20" s="91">
        <v>76.483</v>
      </c>
      <c r="F20" s="91">
        <v>93.307</v>
      </c>
      <c r="G20" s="91">
        <v>96.947</v>
      </c>
      <c r="H20" s="91">
        <v>100.846</v>
      </c>
      <c r="I20" s="91">
        <v>90.534</v>
      </c>
      <c r="J20" s="91">
        <v>108.488</v>
      </c>
      <c r="K20" s="91">
        <v>112.186</v>
      </c>
      <c r="L20" s="91">
        <v>118.341</v>
      </c>
      <c r="M20" s="91">
        <v>145.77</v>
      </c>
      <c r="N20" s="91">
        <v>157.252</v>
      </c>
      <c r="O20" s="91">
        <v>164.866</v>
      </c>
      <c r="P20" s="91">
        <v>157.729</v>
      </c>
      <c r="Q20" s="91">
        <v>162.140375</v>
      </c>
      <c r="R20" s="91">
        <v>130.78498</v>
      </c>
      <c r="S20" s="91">
        <v>152.263</v>
      </c>
      <c r="T20" s="91">
        <v>164.97555855000002</v>
      </c>
      <c r="U20" s="91">
        <v>157.198304</v>
      </c>
      <c r="V20" s="91">
        <v>166.4294995</v>
      </c>
      <c r="W20" s="91">
        <v>168.95213</v>
      </c>
      <c r="X20" s="97">
        <v>167.01145129</v>
      </c>
      <c r="Y20" s="41"/>
      <c r="Z20" s="41"/>
    </row>
    <row r="21" spans="3:26" ht="14.25">
      <c r="C21" s="5" t="s">
        <v>6</v>
      </c>
      <c r="D21" s="91">
        <v>76.521</v>
      </c>
      <c r="E21" s="91">
        <v>86.547</v>
      </c>
      <c r="F21" s="91">
        <v>102.22</v>
      </c>
      <c r="G21" s="91">
        <v>109.329</v>
      </c>
      <c r="H21" s="91">
        <v>112.974</v>
      </c>
      <c r="I21" s="91">
        <v>100.106</v>
      </c>
      <c r="J21" s="91">
        <v>127.082</v>
      </c>
      <c r="K21" s="91">
        <v>117.928</v>
      </c>
      <c r="L21" s="91">
        <v>126.518</v>
      </c>
      <c r="M21" s="91">
        <v>154.497</v>
      </c>
      <c r="N21" s="91">
        <v>163.033</v>
      </c>
      <c r="O21" s="91">
        <v>170.385</v>
      </c>
      <c r="P21" s="91">
        <v>164.218</v>
      </c>
      <c r="Q21" s="91">
        <v>160.982349</v>
      </c>
      <c r="R21" s="91">
        <v>138.656619</v>
      </c>
      <c r="S21" s="91">
        <v>167.352</v>
      </c>
      <c r="T21" s="91">
        <v>173.90435399999998</v>
      </c>
      <c r="U21" s="91">
        <v>170.055591</v>
      </c>
      <c r="V21" s="91">
        <v>178.176819</v>
      </c>
      <c r="W21" s="91">
        <v>185.273532</v>
      </c>
      <c r="X21" s="97">
        <v>170.517363</v>
      </c>
      <c r="Y21" s="41"/>
      <c r="Z21" s="41"/>
    </row>
    <row r="22" spans="3:26" ht="14.25">
      <c r="C22" s="5" t="s">
        <v>7</v>
      </c>
      <c r="D22" s="91">
        <v>83.175</v>
      </c>
      <c r="E22" s="91">
        <v>97.057</v>
      </c>
      <c r="F22" s="91">
        <v>114.099</v>
      </c>
      <c r="G22" s="91">
        <v>122.791</v>
      </c>
      <c r="H22" s="91">
        <v>127.103</v>
      </c>
      <c r="I22" s="91">
        <v>107.116</v>
      </c>
      <c r="J22" s="91">
        <v>148.793</v>
      </c>
      <c r="K22" s="91">
        <v>132.302</v>
      </c>
      <c r="L22" s="91">
        <v>134.3</v>
      </c>
      <c r="M22" s="91">
        <v>167.971</v>
      </c>
      <c r="N22" s="91">
        <v>167.342</v>
      </c>
      <c r="O22" s="91">
        <v>184.86</v>
      </c>
      <c r="P22" s="91">
        <v>185.472</v>
      </c>
      <c r="Q22" s="91">
        <v>170.002249</v>
      </c>
      <c r="R22" s="91">
        <v>156.05167300000002</v>
      </c>
      <c r="S22" s="91">
        <v>178.552</v>
      </c>
      <c r="T22" s="91">
        <v>185.639884</v>
      </c>
      <c r="U22" s="91">
        <v>181.48835</v>
      </c>
      <c r="V22" s="91">
        <v>199.211085</v>
      </c>
      <c r="W22" s="91">
        <v>202.900529</v>
      </c>
      <c r="X22" s="97">
        <v>199.48060203</v>
      </c>
      <c r="Y22" s="41"/>
      <c r="Z22" s="41"/>
    </row>
    <row r="23" spans="3:26" ht="14.25">
      <c r="C23" s="5" t="s">
        <v>8</v>
      </c>
      <c r="D23" s="91">
        <v>100.919</v>
      </c>
      <c r="E23" s="91">
        <v>109.813</v>
      </c>
      <c r="F23" s="91">
        <v>126.773</v>
      </c>
      <c r="G23" s="91">
        <v>132.042</v>
      </c>
      <c r="H23" s="91">
        <v>139.602</v>
      </c>
      <c r="I23" s="91">
        <v>131.06</v>
      </c>
      <c r="J23" s="91">
        <v>162.406</v>
      </c>
      <c r="K23" s="91">
        <v>145.215</v>
      </c>
      <c r="L23" s="91">
        <v>149.073</v>
      </c>
      <c r="M23" s="91">
        <v>186.055</v>
      </c>
      <c r="N23" s="91">
        <v>181.129</v>
      </c>
      <c r="O23" s="91">
        <v>192.938</v>
      </c>
      <c r="P23" s="91">
        <v>198.44</v>
      </c>
      <c r="Q23" s="91">
        <v>187.458146</v>
      </c>
      <c r="R23" s="91">
        <v>173.822419</v>
      </c>
      <c r="S23" s="91">
        <v>179.084</v>
      </c>
      <c r="T23" s="91">
        <v>201.918962</v>
      </c>
      <c r="U23" s="91">
        <v>198.560891</v>
      </c>
      <c r="V23" s="91">
        <v>206.9573365</v>
      </c>
      <c r="W23" s="91">
        <v>206.828905</v>
      </c>
      <c r="X23" s="97">
        <v>210.94996585</v>
      </c>
      <c r="Y23" s="41"/>
      <c r="Z23" s="41"/>
    </row>
    <row r="24" spans="3:26" ht="14.25">
      <c r="C24" s="5" t="s">
        <v>9</v>
      </c>
      <c r="D24" s="91">
        <v>118.663</v>
      </c>
      <c r="E24" s="91">
        <v>132.677</v>
      </c>
      <c r="F24" s="91">
        <v>142.106</v>
      </c>
      <c r="G24" s="91">
        <v>151.376</v>
      </c>
      <c r="H24" s="91">
        <v>158.206</v>
      </c>
      <c r="I24" s="91">
        <v>146.408</v>
      </c>
      <c r="J24" s="91">
        <v>176.862</v>
      </c>
      <c r="K24" s="91">
        <v>161.78</v>
      </c>
      <c r="L24" s="91">
        <v>174.926</v>
      </c>
      <c r="M24" s="91">
        <v>205.312</v>
      </c>
      <c r="N24" s="91">
        <v>190.042</v>
      </c>
      <c r="O24" s="91">
        <v>215.024</v>
      </c>
      <c r="P24" s="91">
        <v>210.366</v>
      </c>
      <c r="Q24" s="91">
        <v>206.331615</v>
      </c>
      <c r="R24" s="91">
        <v>193.143274</v>
      </c>
      <c r="S24" s="91">
        <v>201.542</v>
      </c>
      <c r="T24" s="91">
        <v>215.82928700000002</v>
      </c>
      <c r="U24" s="91">
        <v>213.043805</v>
      </c>
      <c r="V24" s="91">
        <v>222.015218</v>
      </c>
      <c r="W24" s="91">
        <v>219.982465</v>
      </c>
      <c r="X24" s="95">
        <v>216.284620189527</v>
      </c>
      <c r="Y24" s="41"/>
      <c r="Z24" s="41"/>
    </row>
    <row r="25" spans="3:26" ht="14.25">
      <c r="C25" s="5" t="s">
        <v>10</v>
      </c>
      <c r="D25" s="91">
        <v>114.22700000000002</v>
      </c>
      <c r="E25" s="91">
        <v>128.103</v>
      </c>
      <c r="F25" s="91">
        <v>135.8</v>
      </c>
      <c r="G25" s="91">
        <v>141.817</v>
      </c>
      <c r="H25" s="91">
        <v>149.81</v>
      </c>
      <c r="I25" s="91">
        <v>143.587</v>
      </c>
      <c r="J25" s="91">
        <v>148.353</v>
      </c>
      <c r="K25" s="91">
        <v>145.824</v>
      </c>
      <c r="L25" s="91">
        <v>162.035</v>
      </c>
      <c r="M25" s="91">
        <v>185.31</v>
      </c>
      <c r="N25" s="91">
        <v>174.421</v>
      </c>
      <c r="O25" s="91">
        <v>197.816</v>
      </c>
      <c r="P25" s="91">
        <v>195.33</v>
      </c>
      <c r="Q25" s="91">
        <v>190.778622</v>
      </c>
      <c r="R25" s="91">
        <v>177.925391</v>
      </c>
      <c r="S25" s="91">
        <v>193.515</v>
      </c>
      <c r="T25" s="91">
        <v>192.364586</v>
      </c>
      <c r="U25" s="91">
        <v>193.65893599999998</v>
      </c>
      <c r="V25" s="91">
        <v>198.762049</v>
      </c>
      <c r="W25" s="91">
        <v>193.198682</v>
      </c>
      <c r="X25" s="92"/>
      <c r="Y25" s="41"/>
      <c r="Z25" s="41"/>
    </row>
    <row r="26" spans="3:26" ht="15" thickBot="1">
      <c r="C26" s="9" t="s">
        <v>11</v>
      </c>
      <c r="D26" s="93">
        <v>105.355</v>
      </c>
      <c r="E26" s="93">
        <v>119.957</v>
      </c>
      <c r="F26" s="93">
        <v>123.486</v>
      </c>
      <c r="G26" s="93">
        <v>117.793</v>
      </c>
      <c r="H26" s="93">
        <v>134.9</v>
      </c>
      <c r="I26" s="93">
        <v>123.976</v>
      </c>
      <c r="J26" s="93">
        <v>125.118</v>
      </c>
      <c r="K26" s="93">
        <v>135.339</v>
      </c>
      <c r="L26" s="93">
        <v>143.955</v>
      </c>
      <c r="M26" s="93">
        <v>175.585</v>
      </c>
      <c r="N26" s="93">
        <v>166.726</v>
      </c>
      <c r="O26" s="93">
        <v>183.091</v>
      </c>
      <c r="P26" s="93">
        <v>182.928</v>
      </c>
      <c r="Q26" s="93">
        <v>172.677647</v>
      </c>
      <c r="R26" s="93">
        <v>166.546933</v>
      </c>
      <c r="S26" s="93">
        <v>176.677</v>
      </c>
      <c r="T26" s="93">
        <v>178.794285</v>
      </c>
      <c r="U26" s="93">
        <v>165.6640972</v>
      </c>
      <c r="V26" s="93">
        <v>181.066064</v>
      </c>
      <c r="W26" s="93">
        <v>185.913012</v>
      </c>
      <c r="X26" s="94"/>
      <c r="Y26" s="41"/>
      <c r="Z26" s="41"/>
    </row>
    <row r="27" spans="3:26" ht="15" thickBot="1">
      <c r="C27" s="7" t="s">
        <v>12</v>
      </c>
      <c r="D27" s="33">
        <f aca="true" t="shared" si="0" ref="D27:O27">SUM(D15:D26)</f>
        <v>1108.9999999999998</v>
      </c>
      <c r="E27" s="33">
        <f t="shared" si="0"/>
        <v>1143.7759999999998</v>
      </c>
      <c r="F27" s="33">
        <f t="shared" si="0"/>
        <v>1276.7100000000003</v>
      </c>
      <c r="G27" s="33">
        <f t="shared" si="0"/>
        <v>1351.534</v>
      </c>
      <c r="H27" s="33">
        <f t="shared" si="0"/>
        <v>1420.557</v>
      </c>
      <c r="I27" s="33">
        <f t="shared" si="0"/>
        <v>1328.246</v>
      </c>
      <c r="J27" s="33">
        <f t="shared" si="0"/>
        <v>1531.305</v>
      </c>
      <c r="K27" s="33">
        <f t="shared" si="0"/>
        <v>1472.367</v>
      </c>
      <c r="L27" s="33">
        <f t="shared" si="0"/>
        <v>1552.19</v>
      </c>
      <c r="M27" s="33">
        <f t="shared" si="0"/>
        <v>1843.3000000000002</v>
      </c>
      <c r="N27" s="33">
        <f t="shared" si="0"/>
        <v>1936.1439999999998</v>
      </c>
      <c r="O27" s="33">
        <f t="shared" si="0"/>
        <v>2017.7650000000003</v>
      </c>
      <c r="P27" s="33">
        <f aca="true" t="shared" si="1" ref="P27:U27">SUM(P15:P26)</f>
        <v>2014.1059999999998</v>
      </c>
      <c r="Q27" s="33">
        <f t="shared" si="1"/>
        <v>1973.6492258</v>
      </c>
      <c r="R27" s="33">
        <f t="shared" si="1"/>
        <v>1775.0248090000002</v>
      </c>
      <c r="S27" s="33">
        <f t="shared" si="1"/>
        <v>1924.4969999999996</v>
      </c>
      <c r="T27" s="33">
        <f t="shared" si="1"/>
        <v>2063.38250955</v>
      </c>
      <c r="U27" s="33">
        <f t="shared" si="1"/>
        <v>1970.0286318600004</v>
      </c>
      <c r="V27" s="33">
        <f>SUM(V15:V26)</f>
        <v>2077.616637</v>
      </c>
      <c r="W27" s="33">
        <f>SUM(W15:W26)</f>
        <v>2117.95280072</v>
      </c>
      <c r="X27" s="89">
        <f>SUM(X15:X26)</f>
        <v>1708.3801746795268</v>
      </c>
      <c r="Y27" s="41"/>
      <c r="Z27" s="41"/>
    </row>
    <row r="28" spans="3:26" s="1" customFormat="1" ht="24.75" customHeight="1" thickBot="1">
      <c r="C28" s="25" t="s">
        <v>19</v>
      </c>
      <c r="D28" s="26"/>
      <c r="E28" s="42">
        <f aca="true" t="shared" si="2" ref="E28:M28">SUM(E15:E26)/SUM(D15:D26)-1</f>
        <v>0.03135798016230851</v>
      </c>
      <c r="F28" s="42">
        <f t="shared" si="2"/>
        <v>0.1162238060599281</v>
      </c>
      <c r="G28" s="42">
        <f t="shared" si="2"/>
        <v>0.05860688801685576</v>
      </c>
      <c r="H28" s="42">
        <f t="shared" si="2"/>
        <v>0.051070117362937095</v>
      </c>
      <c r="I28" s="42">
        <f t="shared" si="2"/>
        <v>-0.06498225695977</v>
      </c>
      <c r="J28" s="42">
        <f t="shared" si="2"/>
        <v>0.15287755430846395</v>
      </c>
      <c r="K28" s="42">
        <f t="shared" si="2"/>
        <v>-0.03848873999627778</v>
      </c>
      <c r="L28" s="42">
        <f t="shared" si="2"/>
        <v>0.05421406483573743</v>
      </c>
      <c r="M28" s="42">
        <f t="shared" si="2"/>
        <v>0.18754791617005662</v>
      </c>
      <c r="N28" s="42">
        <f>SUM(N15:N26)/SUM(M15:M26)-1</f>
        <v>0.05036836109152043</v>
      </c>
      <c r="O28" s="42">
        <f>SUM(O15:O26)/SUM(N15:N26)-1</f>
        <v>0.0421564718326739</v>
      </c>
      <c r="P28" s="42">
        <f>SUM(P15:P26)/SUM(O15:O26)-1</f>
        <v>-0.001813392540756964</v>
      </c>
      <c r="Q28" s="42">
        <f>SUM(Q15:Q26)/SUM(P15:P26)-1</f>
        <v>-0.020086715495609364</v>
      </c>
      <c r="R28" s="42">
        <f>R27/SUM(Q15:Q26)-1</f>
        <v>-0.100638155049811</v>
      </c>
      <c r="S28" s="42">
        <f>S27/SUM(R15:R26)-1</f>
        <v>0.08420850809640679</v>
      </c>
      <c r="T28" s="42">
        <f>T27/SUM(S15:S26)-1</f>
        <v>0.0721671738381513</v>
      </c>
      <c r="U28" s="42">
        <f>U27/SUM(T15:T26)-1</f>
        <v>-0.045243127368739366</v>
      </c>
      <c r="V28" s="42">
        <f>V27/SUM(U15:U26)-1</f>
        <v>0.054612406845285566</v>
      </c>
      <c r="W28" s="42">
        <f>W27/SUMIF(W15:W26,"&gt;1",V15:V26)-1</f>
        <v>0.01941463261395704</v>
      </c>
      <c r="X28" s="43">
        <f>X27/SUMIF(X15:X26,"&gt;1",W15:W26)-1</f>
        <v>-0.01751795027317493</v>
      </c>
      <c r="Y28" s="41"/>
      <c r="Z28" s="41"/>
    </row>
    <row r="29" spans="3:26" ht="14.25">
      <c r="C29" s="6" t="s">
        <v>51</v>
      </c>
      <c r="D29" s="6"/>
      <c r="E29" s="6"/>
      <c r="F29" s="6"/>
      <c r="G29" s="6"/>
      <c r="H29" s="6"/>
      <c r="L29" s="8"/>
      <c r="R29" s="1"/>
      <c r="Y29" s="41"/>
      <c r="Z29" s="41"/>
    </row>
    <row r="30" spans="3:26" ht="14.25">
      <c r="C30" s="38"/>
      <c r="D30" s="1" t="s">
        <v>16</v>
      </c>
      <c r="N30" s="1"/>
      <c r="Q30" s="40"/>
      <c r="R30" s="8"/>
      <c r="S30" s="76"/>
      <c r="T30" s="8"/>
      <c r="U30" s="76"/>
      <c r="V30" s="8"/>
      <c r="W30" s="8"/>
      <c r="X30" s="8">
        <f>SUM(X15:X24,W25:W26)</f>
        <v>2087.4918686795268</v>
      </c>
      <c r="Z30" s="41"/>
    </row>
    <row r="31" spans="2:24" ht="14.25">
      <c r="B31" s="1"/>
      <c r="C31" s="1"/>
      <c r="D31" s="39"/>
      <c r="I31" s="1"/>
      <c r="J31" s="1"/>
      <c r="K31" s="1"/>
      <c r="L31" s="1"/>
      <c r="N31" s="1"/>
      <c r="O31" s="41"/>
      <c r="P31" s="41"/>
      <c r="Q31" s="41"/>
      <c r="R31" s="41"/>
      <c r="V31" s="8"/>
      <c r="W31" s="98"/>
      <c r="X31" s="98"/>
    </row>
    <row r="32" spans="4:24" ht="14.25">
      <c r="D32" s="41"/>
      <c r="E32" s="41"/>
      <c r="F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X32" s="99"/>
    </row>
    <row r="33" spans="4:18" ht="14.25"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4:18" ht="14.25"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4:18" ht="14.25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4:18" ht="14.2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4:18" ht="14.2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4:18" ht="14.2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4:18" ht="14.2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4:18" ht="14.25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4:18" ht="14.2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4:18" ht="14.2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4:18" ht="14.2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</sheetData>
  <sheetProtection/>
  <mergeCells count="2">
    <mergeCell ref="C13:C14"/>
    <mergeCell ref="J10:O10"/>
  </mergeCells>
  <hyperlinks>
    <hyperlink ref="Q10" location="'Listado Datos'!A1" display="Acceder al listado de datos"/>
  </hyperlinks>
  <printOptions/>
  <pageMargins left="0.75" right="0.75" top="1" bottom="1" header="0.3" footer="0.3"/>
  <pageSetup horizontalDpi="600" verticalDpi="600" orientation="portrait" scale="41" r:id="rId2"/>
  <ignoredErrors>
    <ignoredError sqref="M28 G28:H28" formula="1"/>
    <ignoredError sqref="J28:L28 I2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6"/>
  <sheetViews>
    <sheetView showGridLines="0" zoomScalePageLayoutView="0" workbookViewId="0" topLeftCell="A12">
      <selection activeCell="L34" sqref="L34"/>
    </sheetView>
  </sheetViews>
  <sheetFormatPr defaultColWidth="11.421875" defaultRowHeight="15"/>
  <cols>
    <col min="1" max="1" width="17.421875" style="39" customWidth="1"/>
    <col min="2" max="2" width="13.8515625" style="44" customWidth="1"/>
    <col min="3" max="3" width="8.421875" style="39" customWidth="1"/>
    <col min="4" max="4" width="8.421875" style="39" bestFit="1" customWidth="1"/>
    <col min="5" max="5" width="8.8515625" style="39" customWidth="1"/>
    <col min="6" max="6" width="8.421875" style="39" customWidth="1"/>
    <col min="7" max="7" width="10.00390625" style="39" customWidth="1"/>
    <col min="8" max="8" width="9.8515625" style="39" customWidth="1"/>
    <col min="9" max="9" width="8.7109375" style="39" customWidth="1"/>
    <col min="10" max="10" width="8.8515625" style="39" customWidth="1"/>
    <col min="11" max="11" width="8.140625" style="39" customWidth="1"/>
    <col min="12" max="13" width="8.421875" style="39" customWidth="1"/>
    <col min="14" max="14" width="8.140625" style="39" customWidth="1"/>
    <col min="15" max="15" width="9.28125" style="39" customWidth="1"/>
    <col min="16" max="16" width="9.00390625" style="39" customWidth="1"/>
    <col min="17" max="16384" width="11.421875" style="39" customWidth="1"/>
  </cols>
  <sheetData>
    <row r="1" ht="15"/>
    <row r="2" ht="15"/>
    <row r="3" ht="15"/>
    <row r="4" ht="15"/>
    <row r="5" ht="15"/>
    <row r="6" ht="15"/>
    <row r="7" ht="15"/>
    <row r="8" ht="15"/>
    <row r="9" ht="15" thickBot="1"/>
    <row r="10" spans="6:12" ht="15" thickBot="1">
      <c r="F10" s="105" t="s">
        <v>20</v>
      </c>
      <c r="G10" s="106"/>
      <c r="H10" s="106"/>
      <c r="I10" s="106"/>
      <c r="J10" s="107"/>
      <c r="L10" s="45" t="s">
        <v>15</v>
      </c>
    </row>
    <row r="11" ht="15" thickBot="1"/>
    <row r="12" spans="7:9" ht="15" thickBot="1">
      <c r="G12" s="108" t="s">
        <v>21</v>
      </c>
      <c r="H12" s="109"/>
      <c r="I12" s="110"/>
    </row>
    <row r="13" ht="15" thickBot="1"/>
    <row r="14" spans="2:16" ht="15" thickBot="1">
      <c r="B14" s="46" t="s">
        <v>22</v>
      </c>
      <c r="C14" s="47" t="s">
        <v>23</v>
      </c>
      <c r="D14" s="47" t="s">
        <v>24</v>
      </c>
      <c r="E14" s="47" t="s">
        <v>25</v>
      </c>
      <c r="F14" s="47" t="s">
        <v>26</v>
      </c>
      <c r="G14" s="47" t="s">
        <v>27</v>
      </c>
      <c r="H14" s="47" t="s">
        <v>28</v>
      </c>
      <c r="I14" s="47" t="s">
        <v>29</v>
      </c>
      <c r="J14" s="47" t="s">
        <v>30</v>
      </c>
      <c r="K14" s="47" t="s">
        <v>31</v>
      </c>
      <c r="L14" s="47" t="s">
        <v>32</v>
      </c>
      <c r="M14" s="47" t="s">
        <v>33</v>
      </c>
      <c r="N14" s="48" t="s">
        <v>34</v>
      </c>
      <c r="O14" s="41"/>
      <c r="P14" s="41"/>
    </row>
    <row r="15" spans="2:17" s="41" customFormat="1" ht="14.25">
      <c r="B15" s="49">
        <v>2012</v>
      </c>
      <c r="C15" s="50">
        <v>0.03579617477075158</v>
      </c>
      <c r="D15" s="80">
        <v>0.03703761419417095</v>
      </c>
      <c r="E15" s="80">
        <v>0.038358175827052025</v>
      </c>
      <c r="F15" s="80">
        <v>0.0383347183876869</v>
      </c>
      <c r="G15" s="80">
        <v>0.03833987660622968</v>
      </c>
      <c r="H15" s="80">
        <v>0.038223088428491446</v>
      </c>
      <c r="I15" s="80">
        <v>0.03767628968919368</v>
      </c>
      <c r="J15" s="80">
        <v>0.037198806446450954</v>
      </c>
      <c r="K15" s="80">
        <v>0.03639779403166353</v>
      </c>
      <c r="L15" s="80">
        <v>0.036648371358422034</v>
      </c>
      <c r="M15" s="80">
        <v>0.03553043272711484</v>
      </c>
      <c r="N15" s="81">
        <v>0.03560353974437914</v>
      </c>
      <c r="Q15" s="51"/>
    </row>
    <row r="16" spans="2:17" s="41" customFormat="1" ht="14.25">
      <c r="B16" s="49">
        <v>2013</v>
      </c>
      <c r="C16" s="50">
        <v>0.036288317298224494</v>
      </c>
      <c r="D16" s="80">
        <v>0.03729028991220782</v>
      </c>
      <c r="E16" s="80">
        <v>0.03854445558263453</v>
      </c>
      <c r="F16" s="80">
        <v>0.03842190951342333</v>
      </c>
      <c r="G16" s="80">
        <v>0.03814541485366151</v>
      </c>
      <c r="H16" s="80">
        <v>0.037312759399958734</v>
      </c>
      <c r="I16" s="80">
        <v>0.037399445466680864</v>
      </c>
      <c r="J16" s="80">
        <v>0.036527945399695665</v>
      </c>
      <c r="K16" s="80">
        <v>0.03678877829791813</v>
      </c>
      <c r="L16" s="80">
        <v>0.03594818698199392</v>
      </c>
      <c r="M16" s="80">
        <v>0.03580739172333869</v>
      </c>
      <c r="N16" s="81">
        <v>0.03573364890709869</v>
      </c>
      <c r="Q16" s="51"/>
    </row>
    <row r="17" spans="2:17" s="41" customFormat="1" ht="14.25">
      <c r="B17" s="49">
        <v>2014</v>
      </c>
      <c r="C17" s="50">
        <v>0.03649102222985257</v>
      </c>
      <c r="D17" s="80">
        <v>0.03796686882900971</v>
      </c>
      <c r="E17" s="80">
        <v>0.03855801492827601</v>
      </c>
      <c r="F17" s="80">
        <v>0.03885587895778327</v>
      </c>
      <c r="G17" s="80">
        <v>0.03832165259878562</v>
      </c>
      <c r="H17" s="80">
        <v>0.03839686761097608</v>
      </c>
      <c r="I17" s="80">
        <v>0.03740476359144125</v>
      </c>
      <c r="J17" s="80">
        <v>0.036688853254171545</v>
      </c>
      <c r="K17" s="80">
        <v>0.036461146616984325</v>
      </c>
      <c r="L17" s="80">
        <v>0.03613423402465657</v>
      </c>
      <c r="M17" s="80">
        <v>0.03644466178482631</v>
      </c>
      <c r="N17" s="81">
        <v>0.0369165166509213</v>
      </c>
      <c r="Q17" s="51"/>
    </row>
    <row r="18" spans="2:17" s="41" customFormat="1" ht="14.25">
      <c r="B18" s="49" t="s">
        <v>35</v>
      </c>
      <c r="C18" s="50">
        <v>0.037133287243522196</v>
      </c>
      <c r="D18" s="80">
        <v>0.03749862794126648</v>
      </c>
      <c r="E18" s="80">
        <v>0.0386057712301395</v>
      </c>
      <c r="F18" s="80">
        <v>0.03958544064058887</v>
      </c>
      <c r="G18" s="80">
        <v>0.03904576585337965</v>
      </c>
      <c r="H18" s="80">
        <v>0.038547358369021005</v>
      </c>
      <c r="I18" s="80">
        <v>0.037943885692989184</v>
      </c>
      <c r="J18" s="80">
        <v>0.03740700428013389</v>
      </c>
      <c r="K18" s="80">
        <v>0.03613548664822949</v>
      </c>
      <c r="L18" s="80">
        <v>0.035904060675028195</v>
      </c>
      <c r="M18" s="80">
        <v>0.03613642642768046</v>
      </c>
      <c r="N18" s="81">
        <v>0.03621430416455915</v>
      </c>
      <c r="Q18" s="51"/>
    </row>
    <row r="19" spans="2:17" s="41" customFormat="1" ht="14.25">
      <c r="B19" s="49" t="s">
        <v>36</v>
      </c>
      <c r="C19" s="50">
        <v>0.036878971220495466</v>
      </c>
      <c r="D19" s="80">
        <v>0.03758607966782719</v>
      </c>
      <c r="E19" s="80">
        <v>0.03929811843341421</v>
      </c>
      <c r="F19" s="80">
        <v>0.04067007904755893</v>
      </c>
      <c r="G19" s="80">
        <v>0.039906146893801335</v>
      </c>
      <c r="H19" s="80">
        <v>0.03938602551979737</v>
      </c>
      <c r="I19" s="80">
        <v>0.0389109338264314</v>
      </c>
      <c r="J19" s="80">
        <v>0.036812</v>
      </c>
      <c r="K19" s="80">
        <v>0.03723442851122823</v>
      </c>
      <c r="L19" s="80">
        <v>0.03616899749455586</v>
      </c>
      <c r="M19" s="80">
        <v>0.0356652635379653</v>
      </c>
      <c r="N19" s="81">
        <v>0.0364283170547602</v>
      </c>
      <c r="Q19" s="51"/>
    </row>
    <row r="20" spans="2:17" s="41" customFormat="1" ht="14.25">
      <c r="B20" s="49" t="s">
        <v>37</v>
      </c>
      <c r="C20" s="50">
        <v>0.0371032053195308</v>
      </c>
      <c r="D20" s="80">
        <v>0.03830204419347155</v>
      </c>
      <c r="E20" s="80">
        <v>0.038643245509654624</v>
      </c>
      <c r="F20" s="80">
        <v>0.03927576327675199</v>
      </c>
      <c r="G20" s="80">
        <v>0.039582</v>
      </c>
      <c r="H20" s="80">
        <v>0.038579279580492475</v>
      </c>
      <c r="I20" s="80">
        <v>0.03802016659385219</v>
      </c>
      <c r="J20" s="80">
        <v>0.037096000000000004</v>
      </c>
      <c r="K20" s="80">
        <v>0.03746890935950799</v>
      </c>
      <c r="L20" s="80">
        <v>0.0368089009845406</v>
      </c>
      <c r="M20" s="80">
        <v>0.035943881043044</v>
      </c>
      <c r="N20" s="81">
        <v>0.036488033689386</v>
      </c>
      <c r="Q20" s="51"/>
    </row>
    <row r="21" spans="2:17" ht="14.25">
      <c r="B21" s="49" t="s">
        <v>38</v>
      </c>
      <c r="C21" s="50">
        <v>0.036844148904566235</v>
      </c>
      <c r="D21" s="80">
        <v>0.0374633333333333</v>
      </c>
      <c r="E21" s="80">
        <v>0.0391449479987882</v>
      </c>
      <c r="F21" s="80">
        <v>0.03896645720475867</v>
      </c>
      <c r="G21" s="80">
        <v>0.038774207974498605</v>
      </c>
      <c r="H21" s="80">
        <v>0.038874150611579214</v>
      </c>
      <c r="I21" s="80">
        <v>0.03888120296029351</v>
      </c>
      <c r="J21" s="80">
        <v>0.03805375931699189</v>
      </c>
      <c r="K21" s="80">
        <v>0.037414030875804895</v>
      </c>
      <c r="L21" s="80">
        <v>0.03716888342388084</v>
      </c>
      <c r="M21" s="80">
        <v>0.036710262631146</v>
      </c>
      <c r="N21" s="81">
        <v>0.03718247009850685</v>
      </c>
      <c r="O21" s="41"/>
      <c r="P21" s="41"/>
      <c r="Q21" s="56"/>
    </row>
    <row r="22" spans="2:17" ht="14.25">
      <c r="B22" s="49" t="s">
        <v>44</v>
      </c>
      <c r="C22" s="50">
        <v>0.037683616746510516</v>
      </c>
      <c r="D22" s="80">
        <v>0.03835259851998182</v>
      </c>
      <c r="E22" s="80">
        <v>0.03902956152406674</v>
      </c>
      <c r="F22" s="80">
        <v>0.03910110337245398</v>
      </c>
      <c r="G22" s="80">
        <v>0.03975194096632447</v>
      </c>
      <c r="H22" s="80">
        <v>0.03908680521485916</v>
      </c>
      <c r="I22" s="80">
        <v>0.038150684086623414</v>
      </c>
      <c r="J22" s="80">
        <v>0.037679358512912056</v>
      </c>
      <c r="K22" s="80">
        <v>0.03724004631475339</v>
      </c>
      <c r="L22" s="80">
        <v>0.0374225721414845</v>
      </c>
      <c r="M22" s="80">
        <v>0.03659264306288952</v>
      </c>
      <c r="N22" s="81">
        <v>0.03753872260167412</v>
      </c>
      <c r="O22" s="41"/>
      <c r="P22" s="41"/>
      <c r="Q22" s="56"/>
    </row>
    <row r="23" spans="2:17" s="41" customFormat="1" ht="14.25">
      <c r="B23" s="49" t="s">
        <v>46</v>
      </c>
      <c r="C23" s="50">
        <v>0.03739749596965185</v>
      </c>
      <c r="D23" s="80">
        <v>0.03801429026906283</v>
      </c>
      <c r="E23" s="80">
        <v>0.0392414932092275</v>
      </c>
      <c r="F23" s="80">
        <v>0.03961769921485941</v>
      </c>
      <c r="G23" s="80">
        <v>0.039949612633145316</v>
      </c>
      <c r="H23" s="80">
        <v>0.038802541750396505</v>
      </c>
      <c r="I23" s="80">
        <v>0.03804610424946977</v>
      </c>
      <c r="J23" s="80">
        <v>0.037302643204279756</v>
      </c>
      <c r="K23" s="80">
        <v>0.037648015627409374</v>
      </c>
      <c r="L23" s="80">
        <v>0.03742328167952492</v>
      </c>
      <c r="M23" s="80">
        <v>0.03666161863335224</v>
      </c>
      <c r="N23" s="81">
        <v>0.037487889888289494</v>
      </c>
      <c r="Q23" s="56"/>
    </row>
    <row r="24" spans="2:17" s="41" customFormat="1" ht="14.25">
      <c r="B24" s="49" t="s">
        <v>48</v>
      </c>
      <c r="C24" s="50">
        <v>0.037789499842258024</v>
      </c>
      <c r="D24" s="80">
        <v>0.03877011854529167</v>
      </c>
      <c r="E24" s="80">
        <v>0.03965221808488168</v>
      </c>
      <c r="F24" s="80">
        <v>0.04003982141004441</v>
      </c>
      <c r="G24" s="80">
        <v>0.03989288377949316</v>
      </c>
      <c r="H24" s="80">
        <v>0.039796523892949194</v>
      </c>
      <c r="I24" s="80">
        <v>0.03894782936468033</v>
      </c>
      <c r="J24" s="80">
        <v>0.038296461804712974</v>
      </c>
      <c r="K24" s="80">
        <v>0.03826988200958944</v>
      </c>
      <c r="L24" s="80">
        <v>0.03785637438322947</v>
      </c>
      <c r="M24" s="80">
        <v>0.03747799852881825</v>
      </c>
      <c r="N24" s="81">
        <v>0.03690895348311871</v>
      </c>
      <c r="Q24" s="56"/>
    </row>
    <row r="25" spans="2:17" s="41" customFormat="1" ht="15" thickBot="1">
      <c r="B25" s="52" t="s">
        <v>49</v>
      </c>
      <c r="C25" s="53">
        <v>0.03783292905027939</v>
      </c>
      <c r="D25" s="54">
        <v>0.03898818812283516</v>
      </c>
      <c r="E25" s="54">
        <v>0.040269527962401755</v>
      </c>
      <c r="F25" s="54">
        <v>0.040417428595393684</v>
      </c>
      <c r="G25" s="54">
        <v>0.04011536298339436</v>
      </c>
      <c r="H25" s="54">
        <v>0.03986564998926345</v>
      </c>
      <c r="I25" s="55">
        <v>0.03946551826906412</v>
      </c>
      <c r="J25" s="55">
        <v>0.037719528712704134</v>
      </c>
      <c r="K25" s="55">
        <v>0.03780959287632641</v>
      </c>
      <c r="L25" s="55">
        <v>0.03812914257097555</v>
      </c>
      <c r="M25" s="55"/>
      <c r="N25" s="82"/>
      <c r="Q25" s="56"/>
    </row>
    <row r="26" spans="2:17" ht="14.25">
      <c r="B26" s="57" t="s">
        <v>39</v>
      </c>
      <c r="C26" s="58"/>
      <c r="D26" s="58"/>
      <c r="E26" s="58"/>
      <c r="F26" s="58"/>
      <c r="J26" s="58"/>
      <c r="K26" s="58"/>
      <c r="L26" s="58"/>
      <c r="M26" s="58"/>
      <c r="N26" s="58"/>
      <c r="O26" s="41"/>
      <c r="P26" s="41"/>
      <c r="Q26" s="56"/>
    </row>
    <row r="27" spans="2:17" ht="14.25">
      <c r="B27" s="59" t="s">
        <v>40</v>
      </c>
      <c r="F27" s="60"/>
      <c r="G27" s="60"/>
      <c r="H27" s="60"/>
      <c r="I27" s="58"/>
      <c r="J27" s="58"/>
      <c r="L27" s="41"/>
      <c r="M27" s="41"/>
      <c r="N27" s="41"/>
      <c r="O27" s="41"/>
      <c r="P27" s="41"/>
      <c r="Q27" s="60"/>
    </row>
    <row r="28" spans="2:17" s="41" customFormat="1" ht="15" thickBot="1">
      <c r="B28" s="59"/>
      <c r="F28" s="60"/>
      <c r="G28" s="60"/>
      <c r="H28" s="60"/>
      <c r="I28" s="58"/>
      <c r="J28" s="58"/>
      <c r="Q28" s="60"/>
    </row>
    <row r="29" spans="2:17" ht="15" thickBot="1">
      <c r="B29" s="39"/>
      <c r="G29" s="108" t="s">
        <v>41</v>
      </c>
      <c r="H29" s="109" t="s">
        <v>42</v>
      </c>
      <c r="I29" s="110"/>
      <c r="K29" s="41"/>
      <c r="L29" s="41"/>
      <c r="M29" s="41"/>
      <c r="N29" s="41"/>
      <c r="O29" s="41"/>
      <c r="P29" s="41"/>
      <c r="Q29" s="41"/>
    </row>
    <row r="30" spans="15:16" ht="15" thickBot="1">
      <c r="O30" s="41"/>
      <c r="P30" s="41"/>
    </row>
    <row r="31" spans="2:16" ht="15" thickBot="1">
      <c r="B31" s="46"/>
      <c r="C31" s="47" t="s">
        <v>23</v>
      </c>
      <c r="D31" s="47" t="s">
        <v>24</v>
      </c>
      <c r="E31" s="47" t="s">
        <v>25</v>
      </c>
      <c r="F31" s="47" t="s">
        <v>26</v>
      </c>
      <c r="G31" s="47" t="s">
        <v>27</v>
      </c>
      <c r="H31" s="47" t="s">
        <v>28</v>
      </c>
      <c r="I31" s="47" t="s">
        <v>29</v>
      </c>
      <c r="J31" s="47" t="s">
        <v>30</v>
      </c>
      <c r="K31" s="47" t="s">
        <v>31</v>
      </c>
      <c r="L31" s="47" t="s">
        <v>32</v>
      </c>
      <c r="M31" s="47" t="s">
        <v>33</v>
      </c>
      <c r="N31" s="48" t="s">
        <v>34</v>
      </c>
      <c r="O31" s="41"/>
      <c r="P31" s="41"/>
    </row>
    <row r="32" spans="2:17" s="41" customFormat="1" ht="14.25">
      <c r="B32" s="49">
        <v>2012</v>
      </c>
      <c r="C32" s="61">
        <v>0.031896710522575145</v>
      </c>
      <c r="D32" s="83">
        <v>0.032413934120294134</v>
      </c>
      <c r="E32" s="83">
        <v>0.033607408087325936</v>
      </c>
      <c r="F32" s="83">
        <v>0.03392978376806663</v>
      </c>
      <c r="G32" s="83">
        <v>0.03394080538232524</v>
      </c>
      <c r="H32" s="83">
        <v>0.03406594969796106</v>
      </c>
      <c r="I32" s="83">
        <v>0.0338148862307778</v>
      </c>
      <c r="J32" s="83">
        <v>0.03350707310005466</v>
      </c>
      <c r="K32" s="83">
        <v>0.03372184591267667</v>
      </c>
      <c r="L32" s="83">
        <v>0.033212087648075775</v>
      </c>
      <c r="M32" s="83">
        <v>0.03204562891116803</v>
      </c>
      <c r="N32" s="84">
        <v>0.031532529342885036</v>
      </c>
      <c r="Q32" s="51"/>
    </row>
    <row r="33" spans="2:17" s="41" customFormat="1" ht="14.25">
      <c r="B33" s="49">
        <v>2013</v>
      </c>
      <c r="C33" s="50">
        <v>0.03181780583546414</v>
      </c>
      <c r="D33" s="80">
        <v>0.0322375818164938</v>
      </c>
      <c r="E33" s="80">
        <v>0.0339887559047379</v>
      </c>
      <c r="F33" s="80">
        <v>0.034012864214348446</v>
      </c>
      <c r="G33" s="80">
        <v>0.03401857428097719</v>
      </c>
      <c r="H33" s="80">
        <v>0.03359666248453726</v>
      </c>
      <c r="I33" s="80">
        <v>0.0331454567274076</v>
      </c>
      <c r="J33" s="80">
        <v>0.03334758396423701</v>
      </c>
      <c r="K33" s="80">
        <v>0.033873507991723326</v>
      </c>
      <c r="L33" s="80">
        <v>0.03346195560189797</v>
      </c>
      <c r="M33" s="80">
        <v>0.03277855606191494</v>
      </c>
      <c r="N33" s="81">
        <v>0.03186909822616283</v>
      </c>
      <c r="Q33" s="51"/>
    </row>
    <row r="34" spans="2:17" s="41" customFormat="1" ht="14.25">
      <c r="B34" s="49">
        <v>2014</v>
      </c>
      <c r="C34" s="50">
        <v>0.03217845470754938</v>
      </c>
      <c r="D34" s="80">
        <v>0.03301319050094152</v>
      </c>
      <c r="E34" s="80">
        <v>0.03425824285331236</v>
      </c>
      <c r="F34" s="80">
        <v>0.03445225285035762</v>
      </c>
      <c r="G34" s="80">
        <v>0.03428988946348824</v>
      </c>
      <c r="H34" s="80">
        <v>0.0340562785474676</v>
      </c>
      <c r="I34" s="80">
        <v>0.0334120533319022</v>
      </c>
      <c r="J34" s="80">
        <v>0.03369298913039023</v>
      </c>
      <c r="K34" s="80">
        <v>0.03376821786754443</v>
      </c>
      <c r="L34" s="80">
        <v>0.033299931468311235</v>
      </c>
      <c r="M34" s="80">
        <v>0.032806306043221295</v>
      </c>
      <c r="N34" s="81">
        <v>0.032365486829582964</v>
      </c>
      <c r="Q34" s="51"/>
    </row>
    <row r="35" spans="2:17" s="41" customFormat="1" ht="14.25">
      <c r="B35" s="49" t="s">
        <v>35</v>
      </c>
      <c r="C35" s="50">
        <v>0.03217459024186515</v>
      </c>
      <c r="D35" s="80">
        <v>0.03281563856670777</v>
      </c>
      <c r="E35" s="80">
        <v>0.033700444937947</v>
      </c>
      <c r="F35" s="80">
        <v>0.03390009753411925</v>
      </c>
      <c r="G35" s="80">
        <v>0.03372022413651268</v>
      </c>
      <c r="H35" s="80">
        <v>0.0335267551931315</v>
      </c>
      <c r="I35" s="80">
        <v>0.03321672666124957</v>
      </c>
      <c r="J35" s="80">
        <v>0.03318481433095363</v>
      </c>
      <c r="K35" s="80">
        <v>0.03399669762154059</v>
      </c>
      <c r="L35" s="80">
        <v>0.03405924908109689</v>
      </c>
      <c r="M35" s="80">
        <v>0.03319912332876779</v>
      </c>
      <c r="N35" s="81">
        <v>0.03236483324388783</v>
      </c>
      <c r="Q35" s="51"/>
    </row>
    <row r="36" spans="2:17" s="41" customFormat="1" ht="14.25">
      <c r="B36" s="49" t="s">
        <v>36</v>
      </c>
      <c r="C36" s="50">
        <v>0.03215825390909887</v>
      </c>
      <c r="D36" s="80">
        <v>0.032640208444033855</v>
      </c>
      <c r="E36" s="80">
        <v>0.03423559912244178</v>
      </c>
      <c r="F36" s="80">
        <v>0.03392973065326038</v>
      </c>
      <c r="G36" s="80">
        <v>0.03423156377307105</v>
      </c>
      <c r="H36" s="80">
        <v>0.03390973119897232</v>
      </c>
      <c r="I36" s="80">
        <v>0.033524259056452</v>
      </c>
      <c r="J36" s="80">
        <v>0.033243</v>
      </c>
      <c r="K36" s="80">
        <v>0.03398549720138555</v>
      </c>
      <c r="L36" s="80">
        <v>0.03333353823107157</v>
      </c>
      <c r="M36" s="80">
        <v>0.032591569349782</v>
      </c>
      <c r="N36" s="81">
        <v>0.0326114957275559</v>
      </c>
      <c r="Q36" s="51"/>
    </row>
    <row r="37" spans="2:17" s="41" customFormat="1" ht="14.25">
      <c r="B37" s="49" t="s">
        <v>37</v>
      </c>
      <c r="C37" s="50">
        <v>0.0327449912077789</v>
      </c>
      <c r="D37" s="80">
        <v>0.032995269823492365</v>
      </c>
      <c r="E37" s="80">
        <v>0.034068480371927216</v>
      </c>
      <c r="F37" s="80">
        <v>0.03442909388849555</v>
      </c>
      <c r="G37" s="80">
        <v>0.03444</v>
      </c>
      <c r="H37" s="80">
        <v>0.03455535196931061</v>
      </c>
      <c r="I37" s="80">
        <v>0.03380129242866225</v>
      </c>
      <c r="J37" s="80">
        <v>0.033941000000000006</v>
      </c>
      <c r="K37" s="80">
        <v>0.03315522635109928</v>
      </c>
      <c r="L37" s="80">
        <v>0.0330035540517109</v>
      </c>
      <c r="M37" s="80">
        <v>0.0328799920472478</v>
      </c>
      <c r="N37" s="81">
        <v>0.0322336873021668</v>
      </c>
      <c r="Q37" s="51"/>
    </row>
    <row r="38" spans="2:17" ht="14.25">
      <c r="B38" s="49" t="s">
        <v>38</v>
      </c>
      <c r="C38" s="50">
        <v>0.03261170135326592</v>
      </c>
      <c r="D38" s="80">
        <v>0.0330422222222222</v>
      </c>
      <c r="E38" s="80">
        <v>0.03457638229493187</v>
      </c>
      <c r="F38" s="80">
        <v>0.03406576235973241</v>
      </c>
      <c r="G38" s="80">
        <v>0.034436135383380105</v>
      </c>
      <c r="H38" s="80">
        <v>0.03468764298876996</v>
      </c>
      <c r="I38" s="80">
        <v>0.03411382074286477</v>
      </c>
      <c r="J38" s="80">
        <v>0.034231236364171656</v>
      </c>
      <c r="K38" s="80">
        <v>0.033860148714465105</v>
      </c>
      <c r="L38" s="80">
        <v>0.03343693707231574</v>
      </c>
      <c r="M38" s="80">
        <v>0.033184630792155</v>
      </c>
      <c r="N38" s="81">
        <v>0.03306849245864689</v>
      </c>
      <c r="O38" s="41"/>
      <c r="P38" s="41"/>
      <c r="Q38" s="56"/>
    </row>
    <row r="39" spans="2:17" ht="14.25">
      <c r="B39" s="49" t="s">
        <v>44</v>
      </c>
      <c r="C39" s="50">
        <v>0.03296543732669204</v>
      </c>
      <c r="D39" s="80">
        <v>0.03369471998293198</v>
      </c>
      <c r="E39" s="80">
        <v>0.034760915937600556</v>
      </c>
      <c r="F39" s="80">
        <v>0.03432032767241249</v>
      </c>
      <c r="G39" s="80">
        <v>0.0346343867060941</v>
      </c>
      <c r="H39" s="80">
        <v>0.03434105004538754</v>
      </c>
      <c r="I39" s="80">
        <v>0.03435961938614345</v>
      </c>
      <c r="J39" s="80">
        <v>0.03428137109832948</v>
      </c>
      <c r="K39" s="80">
        <v>0.03489627730598962</v>
      </c>
      <c r="L39" s="80">
        <v>0.03452640773601025</v>
      </c>
      <c r="M39" s="80">
        <v>0.03341746801593613</v>
      </c>
      <c r="N39" s="81">
        <v>0.03265825485397235</v>
      </c>
      <c r="O39" s="41"/>
      <c r="P39" s="41"/>
      <c r="Q39" s="56"/>
    </row>
    <row r="40" spans="2:17" s="41" customFormat="1" ht="14.25">
      <c r="B40" s="49" t="s">
        <v>46</v>
      </c>
      <c r="C40" s="50">
        <v>0.0332337826354775</v>
      </c>
      <c r="D40" s="80">
        <v>0.03398280782732608</v>
      </c>
      <c r="E40" s="80">
        <v>0.0341668849918669</v>
      </c>
      <c r="F40" s="80">
        <v>0.03462930027303626</v>
      </c>
      <c r="G40" s="80">
        <v>0.03539420868170161</v>
      </c>
      <c r="H40" s="80">
        <v>0.03474354298393483</v>
      </c>
      <c r="I40" s="80">
        <v>0.035099079330957544</v>
      </c>
      <c r="J40" s="80">
        <v>0.03520181129852909</v>
      </c>
      <c r="K40" s="80">
        <v>0.03519048042004437</v>
      </c>
      <c r="L40" s="80">
        <v>0.034521437847629746</v>
      </c>
      <c r="M40" s="80">
        <v>0.03352549194237858</v>
      </c>
      <c r="N40" s="81">
        <v>0.033334936075760414</v>
      </c>
      <c r="Q40" s="56"/>
    </row>
    <row r="41" spans="2:17" s="41" customFormat="1" ht="14.25">
      <c r="B41" s="49" t="s">
        <v>48</v>
      </c>
      <c r="C41" s="50">
        <v>0.03368155105779607</v>
      </c>
      <c r="D41" s="80">
        <v>0.034587439972645594</v>
      </c>
      <c r="E41" s="80">
        <v>0.034922349541397786</v>
      </c>
      <c r="F41" s="80">
        <v>0.034626681416332086</v>
      </c>
      <c r="G41" s="80">
        <v>0.03490213934146263</v>
      </c>
      <c r="H41" s="80">
        <v>0.03455466314606621</v>
      </c>
      <c r="I41" s="80">
        <v>0.034796756845776315</v>
      </c>
      <c r="J41" s="80">
        <v>0.03541422859500749</v>
      </c>
      <c r="K41" s="80">
        <v>0.03471281408373783</v>
      </c>
      <c r="L41" s="80">
        <v>0.03430854268282318</v>
      </c>
      <c r="M41" s="80">
        <v>0.033048522154016345</v>
      </c>
      <c r="N41" s="81">
        <v>0.033612395124754134</v>
      </c>
      <c r="Q41" s="56"/>
    </row>
    <row r="42" spans="2:17" s="41" customFormat="1" ht="15" thickBot="1">
      <c r="B42" s="52" t="s">
        <v>49</v>
      </c>
      <c r="C42" s="53">
        <v>0.0334185162296256</v>
      </c>
      <c r="D42" s="54">
        <v>0.034741207477945804</v>
      </c>
      <c r="E42" s="54">
        <v>0.035512662287271075</v>
      </c>
      <c r="F42" s="54">
        <v>0.035568209777649046</v>
      </c>
      <c r="G42" s="54">
        <v>0.03548372157844781</v>
      </c>
      <c r="H42" s="54">
        <v>0.0352511812412507</v>
      </c>
      <c r="I42" s="55">
        <v>0.03451678545853682</v>
      </c>
      <c r="J42" s="55">
        <v>0.03456229839247256</v>
      </c>
      <c r="K42" s="55">
        <v>0.03484669920874011</v>
      </c>
      <c r="L42" s="55">
        <v>0.034230740736574776</v>
      </c>
      <c r="M42" s="55"/>
      <c r="N42" s="82"/>
      <c r="Q42" s="56"/>
    </row>
    <row r="43" spans="2:17" ht="14.25">
      <c r="B43" s="57" t="s">
        <v>39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41"/>
      <c r="P43" s="41"/>
      <c r="Q43" s="56"/>
    </row>
    <row r="44" spans="2:17" ht="14.25">
      <c r="B44" s="59" t="s">
        <v>40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41"/>
      <c r="P44" s="41"/>
      <c r="Q44" s="56"/>
    </row>
    <row r="45" spans="15:16" ht="14.25">
      <c r="O45" s="41"/>
      <c r="P45" s="41"/>
    </row>
    <row r="46" spans="7:17" ht="14.25">
      <c r="G46" s="41"/>
      <c r="H46" s="41"/>
      <c r="O46" s="41"/>
      <c r="P46" s="41"/>
      <c r="Q46" s="62"/>
    </row>
  </sheetData>
  <sheetProtection/>
  <mergeCells count="3">
    <mergeCell ref="F10:J10"/>
    <mergeCell ref="G12:I12"/>
    <mergeCell ref="G29:I29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5 B35:B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0"/>
  <sheetViews>
    <sheetView showGridLines="0" tabSelected="1" zoomScalePageLayoutView="0" workbookViewId="0" topLeftCell="A1">
      <pane ySplit="5" topLeftCell="A245" activePane="bottomLeft" state="frozen"/>
      <selection pane="topLeft" activeCell="A1" sqref="A1"/>
      <selection pane="bottomLeft" activeCell="B246" sqref="B246:C255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1" customWidth="1"/>
    <col min="4" max="4" width="28.421875" style="11" customWidth="1"/>
    <col min="5" max="5" width="26.421875" style="12" customWidth="1"/>
    <col min="6" max="6" width="20.28125" style="1" customWidth="1"/>
    <col min="7" max="7" width="17.8515625" style="1" customWidth="1"/>
    <col min="8" max="8" width="12.57421875" style="1" bestFit="1" customWidth="1"/>
    <col min="9" max="16384" width="11.421875" style="1" customWidth="1"/>
  </cols>
  <sheetData>
    <row r="1" spans="1:6" ht="118.5" customHeight="1">
      <c r="A1" s="111"/>
      <c r="B1" s="111"/>
      <c r="C1" s="111"/>
      <c r="D1" s="111"/>
      <c r="E1" s="111"/>
      <c r="F1" s="111"/>
    </row>
    <row r="2" ht="15.75" thickBot="1"/>
    <row r="3" spans="2:5" ht="15.75" thickBot="1">
      <c r="B3" s="102" t="s">
        <v>47</v>
      </c>
      <c r="C3" s="104"/>
      <c r="D3" s="13" t="s">
        <v>14</v>
      </c>
      <c r="E3" s="1"/>
    </row>
    <row r="4" spans="4:5" ht="14.25">
      <c r="D4" s="1"/>
      <c r="E4" s="1"/>
    </row>
    <row r="5" spans="2:5" s="14" customFormat="1" ht="14.25">
      <c r="B5" s="21" t="s">
        <v>13</v>
      </c>
      <c r="C5" s="22" t="s">
        <v>17</v>
      </c>
      <c r="D5" s="21" t="s">
        <v>43</v>
      </c>
      <c r="E5" s="74" t="s">
        <v>41</v>
      </c>
    </row>
    <row r="6" spans="2:5" ht="14.25">
      <c r="B6" s="15">
        <v>37257</v>
      </c>
      <c r="C6" s="18">
        <v>105355000</v>
      </c>
      <c r="D6" s="63">
        <v>0.0352</v>
      </c>
      <c r="E6" s="63">
        <v>0.03</v>
      </c>
    </row>
    <row r="7" spans="2:5" ht="14.25">
      <c r="B7" s="16">
        <v>37288</v>
      </c>
      <c r="C7" s="19">
        <v>86502000</v>
      </c>
      <c r="D7" s="64">
        <v>0.036</v>
      </c>
      <c r="E7" s="64">
        <v>0.0311</v>
      </c>
    </row>
    <row r="8" spans="2:5" ht="14.25">
      <c r="B8" s="16">
        <v>37316</v>
      </c>
      <c r="C8" s="19">
        <v>84284000</v>
      </c>
      <c r="D8" s="64">
        <v>0.0367</v>
      </c>
      <c r="E8" s="64">
        <v>0.0308</v>
      </c>
    </row>
    <row r="9" spans="2:5" ht="14.25">
      <c r="B9" s="16">
        <v>37347</v>
      </c>
      <c r="C9" s="19">
        <v>77630000.00000001</v>
      </c>
      <c r="D9" s="64">
        <v>0.0362</v>
      </c>
      <c r="E9" s="64">
        <v>0.0316</v>
      </c>
    </row>
    <row r="10" spans="2:5" ht="14.25">
      <c r="B10" s="16">
        <v>37377</v>
      </c>
      <c r="C10" s="19">
        <v>77630000.00000001</v>
      </c>
      <c r="D10" s="64">
        <v>0.037599999999999995</v>
      </c>
      <c r="E10" s="64">
        <v>0.031400000000000004</v>
      </c>
    </row>
    <row r="11" spans="2:5" ht="14.25">
      <c r="B11" s="16">
        <v>37408</v>
      </c>
      <c r="C11" s="19">
        <v>78739000</v>
      </c>
      <c r="D11" s="64">
        <v>0.0366</v>
      </c>
      <c r="E11" s="64">
        <v>0.0313</v>
      </c>
    </row>
    <row r="12" spans="2:5" ht="14.25">
      <c r="B12" s="16">
        <v>37438</v>
      </c>
      <c r="C12" s="19">
        <v>76521000</v>
      </c>
      <c r="D12" s="64">
        <v>0.0353</v>
      </c>
      <c r="E12" s="64">
        <v>0.0305</v>
      </c>
    </row>
    <row r="13" spans="2:5" ht="14.25">
      <c r="B13" s="16">
        <v>37469</v>
      </c>
      <c r="C13" s="19">
        <v>83175000</v>
      </c>
      <c r="D13" s="64">
        <v>0.0336</v>
      </c>
      <c r="E13" s="64">
        <v>0.0302</v>
      </c>
    </row>
    <row r="14" spans="2:5" ht="14.25">
      <c r="B14" s="16">
        <v>37500</v>
      </c>
      <c r="C14" s="19">
        <v>100919000</v>
      </c>
      <c r="D14" s="64">
        <v>0.0335</v>
      </c>
      <c r="E14" s="64">
        <v>0.0311</v>
      </c>
    </row>
    <row r="15" spans="2:5" ht="14.25">
      <c r="B15" s="16">
        <v>37530</v>
      </c>
      <c r="C15" s="19">
        <v>118663000</v>
      </c>
      <c r="D15" s="64">
        <v>0.0336</v>
      </c>
      <c r="E15" s="64">
        <v>0.0313</v>
      </c>
    </row>
    <row r="16" spans="2:5" ht="14.25">
      <c r="B16" s="16">
        <v>37561</v>
      </c>
      <c r="C16" s="19">
        <v>114227000.00000001</v>
      </c>
      <c r="D16" s="64">
        <v>0.0338</v>
      </c>
      <c r="E16" s="64">
        <v>0.030699999999999998</v>
      </c>
    </row>
    <row r="17" spans="2:5" ht="14.25">
      <c r="B17" s="17">
        <v>37591</v>
      </c>
      <c r="C17" s="19">
        <v>105355000</v>
      </c>
      <c r="D17" s="64">
        <v>0.034300000000000004</v>
      </c>
      <c r="E17" s="64">
        <v>0.0303</v>
      </c>
    </row>
    <row r="18" spans="2:5" ht="14.25">
      <c r="B18" s="15">
        <v>37622</v>
      </c>
      <c r="C18" s="18">
        <v>96004000</v>
      </c>
      <c r="D18" s="63">
        <v>0.0367</v>
      </c>
      <c r="E18" s="63">
        <v>0.0303</v>
      </c>
    </row>
    <row r="19" spans="2:5" ht="14.25">
      <c r="B19" s="16">
        <v>37653</v>
      </c>
      <c r="C19" s="19">
        <v>75996000</v>
      </c>
      <c r="D19" s="64">
        <v>0.0378</v>
      </c>
      <c r="E19" s="64">
        <v>0.030899999999999997</v>
      </c>
    </row>
    <row r="20" spans="2:5" ht="14.25">
      <c r="B20" s="16">
        <v>37681</v>
      </c>
      <c r="C20" s="19">
        <v>80526000</v>
      </c>
      <c r="D20" s="64">
        <v>0.0382</v>
      </c>
      <c r="E20" s="64">
        <v>0.032</v>
      </c>
    </row>
    <row r="21" spans="2:5" ht="14.25">
      <c r="B21" s="16">
        <v>37712</v>
      </c>
      <c r="C21" s="19">
        <v>71874000</v>
      </c>
      <c r="D21" s="64">
        <v>0.0393</v>
      </c>
      <c r="E21" s="64">
        <v>0.032400000000000005</v>
      </c>
    </row>
    <row r="22" spans="2:5" ht="14.25">
      <c r="B22" s="16">
        <v>37742</v>
      </c>
      <c r="C22" s="19">
        <v>68739000</v>
      </c>
      <c r="D22" s="64">
        <v>0.039599999999999996</v>
      </c>
      <c r="E22" s="64">
        <v>0.0318</v>
      </c>
    </row>
    <row r="23" spans="2:5" ht="14.25">
      <c r="B23" s="16">
        <v>37773</v>
      </c>
      <c r="C23" s="19">
        <v>76483000</v>
      </c>
      <c r="D23" s="64">
        <v>0.0381</v>
      </c>
      <c r="E23" s="64">
        <v>0.0318</v>
      </c>
    </row>
    <row r="24" spans="2:5" ht="14.25">
      <c r="B24" s="16">
        <v>37803</v>
      </c>
      <c r="C24" s="19">
        <v>86547000</v>
      </c>
      <c r="D24" s="64">
        <v>0.0369</v>
      </c>
      <c r="E24" s="64">
        <v>0.0316</v>
      </c>
    </row>
    <row r="25" spans="2:5" ht="14.25">
      <c r="B25" s="16">
        <v>37834</v>
      </c>
      <c r="C25" s="19">
        <v>97057000</v>
      </c>
      <c r="D25" s="64">
        <v>0.0359</v>
      </c>
      <c r="E25" s="64">
        <v>0.0315</v>
      </c>
    </row>
    <row r="26" spans="2:5" ht="14.25">
      <c r="B26" s="16">
        <v>37865</v>
      </c>
      <c r="C26" s="19">
        <v>109813000</v>
      </c>
      <c r="D26" s="64">
        <v>0.0351</v>
      </c>
      <c r="E26" s="64">
        <v>0.0322</v>
      </c>
    </row>
    <row r="27" spans="2:5" ht="14.25">
      <c r="B27" s="16">
        <v>37895</v>
      </c>
      <c r="C27" s="19">
        <v>132677000</v>
      </c>
      <c r="D27" s="64">
        <v>0.0346</v>
      </c>
      <c r="E27" s="64">
        <v>0.0323</v>
      </c>
    </row>
    <row r="28" spans="2:5" ht="14.25">
      <c r="B28" s="16">
        <v>37926</v>
      </c>
      <c r="C28" s="19">
        <v>128103000</v>
      </c>
      <c r="D28" s="64">
        <v>0.0354</v>
      </c>
      <c r="E28" s="64">
        <v>0.0316</v>
      </c>
    </row>
    <row r="29" spans="2:5" ht="14.25">
      <c r="B29" s="17">
        <v>37956</v>
      </c>
      <c r="C29" s="19">
        <v>119957000</v>
      </c>
      <c r="D29" s="65">
        <v>0.0356</v>
      </c>
      <c r="E29" s="65">
        <v>0.030899999999999997</v>
      </c>
    </row>
    <row r="30" spans="2:5" ht="14.25">
      <c r="B30" s="15">
        <v>37987</v>
      </c>
      <c r="C30" s="18">
        <v>106926000</v>
      </c>
      <c r="D30" s="64">
        <v>0.0362</v>
      </c>
      <c r="E30" s="64">
        <v>0.0305</v>
      </c>
    </row>
    <row r="31" spans="2:5" ht="14.25">
      <c r="B31" s="16">
        <v>38018</v>
      </c>
      <c r="C31" s="19">
        <v>87175000</v>
      </c>
      <c r="D31" s="64">
        <v>0.037000000000000005</v>
      </c>
      <c r="E31" s="64">
        <v>0.031</v>
      </c>
    </row>
    <row r="32" spans="2:5" ht="14.25">
      <c r="B32" s="16">
        <v>38047</v>
      </c>
      <c r="C32" s="19">
        <v>84561000</v>
      </c>
      <c r="D32" s="64">
        <v>0.0382</v>
      </c>
      <c r="E32" s="64">
        <v>0.0318</v>
      </c>
    </row>
    <row r="33" spans="2:5" ht="14.25">
      <c r="B33" s="16">
        <v>38078</v>
      </c>
      <c r="C33" s="19">
        <v>72863000</v>
      </c>
      <c r="D33" s="64">
        <v>0.038599999999999995</v>
      </c>
      <c r="E33" s="64">
        <v>0.031200000000000002</v>
      </c>
    </row>
    <row r="34" spans="2:5" ht="14.25">
      <c r="B34" s="16">
        <v>38108</v>
      </c>
      <c r="C34" s="19">
        <v>87394000</v>
      </c>
      <c r="D34" s="64">
        <v>0.038599999999999995</v>
      </c>
      <c r="E34" s="64">
        <v>0.0318</v>
      </c>
    </row>
    <row r="35" spans="2:5" ht="14.25">
      <c r="B35" s="16">
        <v>38139</v>
      </c>
      <c r="C35" s="19">
        <v>93307000</v>
      </c>
      <c r="D35" s="64">
        <v>0.0374</v>
      </c>
      <c r="E35" s="64">
        <v>0.0319</v>
      </c>
    </row>
    <row r="36" spans="2:5" ht="14.25">
      <c r="B36" s="16">
        <v>38169</v>
      </c>
      <c r="C36" s="19">
        <v>102220000</v>
      </c>
      <c r="D36" s="64">
        <v>0.0365</v>
      </c>
      <c r="E36" s="64">
        <v>0.0319</v>
      </c>
    </row>
    <row r="37" spans="2:5" ht="14.25">
      <c r="B37" s="16">
        <v>38200</v>
      </c>
      <c r="C37" s="19">
        <v>114099000</v>
      </c>
      <c r="D37" s="64">
        <v>0.0361</v>
      </c>
      <c r="E37" s="64">
        <v>0.032</v>
      </c>
    </row>
    <row r="38" spans="2:5" ht="14.25">
      <c r="B38" s="16">
        <v>38231</v>
      </c>
      <c r="C38" s="19">
        <v>126773000</v>
      </c>
      <c r="D38" s="64">
        <v>0.035699999999999996</v>
      </c>
      <c r="E38" s="64">
        <v>0.0326</v>
      </c>
    </row>
    <row r="39" spans="2:5" ht="14.25">
      <c r="B39" s="16">
        <v>38261</v>
      </c>
      <c r="C39" s="19">
        <v>142106000</v>
      </c>
      <c r="D39" s="64">
        <v>0.036000000000000004</v>
      </c>
      <c r="E39" s="64">
        <v>0.0325</v>
      </c>
    </row>
    <row r="40" spans="2:5" ht="14.25">
      <c r="B40" s="16">
        <v>38292</v>
      </c>
      <c r="C40" s="19">
        <v>135800000</v>
      </c>
      <c r="D40" s="64">
        <v>0.0356</v>
      </c>
      <c r="E40" s="64">
        <v>0.0316</v>
      </c>
    </row>
    <row r="41" spans="2:5" ht="14.25">
      <c r="B41" s="17">
        <v>38322</v>
      </c>
      <c r="C41" s="19">
        <v>123486000</v>
      </c>
      <c r="D41" s="65">
        <v>0.035699999999999996</v>
      </c>
      <c r="E41" s="65">
        <v>0.030699999999999998</v>
      </c>
    </row>
    <row r="42" spans="2:5" ht="14.25">
      <c r="B42" s="15">
        <v>38353</v>
      </c>
      <c r="C42" s="18">
        <v>100259000</v>
      </c>
      <c r="D42" s="64">
        <v>0.0366</v>
      </c>
      <c r="E42" s="64">
        <v>0.0308</v>
      </c>
    </row>
    <row r="43" spans="2:5" ht="14.25">
      <c r="B43" s="16">
        <v>38384</v>
      </c>
      <c r="C43" s="19">
        <v>83661000</v>
      </c>
      <c r="D43" s="64">
        <v>0.0378</v>
      </c>
      <c r="E43" s="64">
        <v>0.0316</v>
      </c>
    </row>
    <row r="44" spans="2:5" ht="14.25">
      <c r="B44" s="16">
        <v>38412</v>
      </c>
      <c r="C44" s="19">
        <v>97523000</v>
      </c>
      <c r="D44" s="64">
        <v>0.038</v>
      </c>
      <c r="E44" s="64">
        <v>0.032799999999999996</v>
      </c>
    </row>
    <row r="45" spans="2:5" ht="14.25">
      <c r="B45" s="16">
        <v>38443</v>
      </c>
      <c r="C45" s="19">
        <v>94238000</v>
      </c>
      <c r="D45" s="64">
        <v>0.038900000000000004</v>
      </c>
      <c r="E45" s="64">
        <v>0.0332</v>
      </c>
    </row>
    <row r="46" spans="2:5" ht="14.25">
      <c r="B46" s="16">
        <v>38473</v>
      </c>
      <c r="C46" s="19">
        <v>103758000</v>
      </c>
      <c r="D46" s="64">
        <v>0.0383</v>
      </c>
      <c r="E46" s="64">
        <v>0.033</v>
      </c>
    </row>
    <row r="47" spans="2:5" ht="14.25">
      <c r="B47" s="16">
        <v>38504</v>
      </c>
      <c r="C47" s="19">
        <v>96947000</v>
      </c>
      <c r="D47" s="64">
        <v>0.0382</v>
      </c>
      <c r="E47" s="64">
        <v>0.0322</v>
      </c>
    </row>
    <row r="48" spans="2:5" ht="14.25">
      <c r="B48" s="16">
        <v>38534</v>
      </c>
      <c r="C48" s="19">
        <v>109329000</v>
      </c>
      <c r="D48" s="64">
        <v>0.037000000000000005</v>
      </c>
      <c r="E48" s="64">
        <v>0.032</v>
      </c>
    </row>
    <row r="49" spans="2:5" ht="14.25">
      <c r="B49" s="16">
        <v>38565</v>
      </c>
      <c r="C49" s="19">
        <v>122791000</v>
      </c>
      <c r="D49" s="64">
        <v>0.0355</v>
      </c>
      <c r="E49" s="64">
        <v>0.0319</v>
      </c>
    </row>
    <row r="50" spans="2:5" ht="14.25">
      <c r="B50" s="16">
        <v>38596</v>
      </c>
      <c r="C50" s="19">
        <v>132042000</v>
      </c>
      <c r="D50" s="64">
        <v>0.036000000000000004</v>
      </c>
      <c r="E50" s="64">
        <v>0.0327</v>
      </c>
    </row>
    <row r="51" spans="2:5" ht="14.25">
      <c r="B51" s="16">
        <v>38626</v>
      </c>
      <c r="C51" s="19">
        <v>151376000</v>
      </c>
      <c r="D51" s="64">
        <v>0.0358</v>
      </c>
      <c r="E51" s="64">
        <v>0.032799999999999996</v>
      </c>
    </row>
    <row r="52" spans="2:5" ht="14.25">
      <c r="B52" s="16">
        <v>38657</v>
      </c>
      <c r="C52" s="19">
        <v>141817000</v>
      </c>
      <c r="D52" s="64">
        <v>0.0351</v>
      </c>
      <c r="E52" s="64">
        <v>0.0318</v>
      </c>
    </row>
    <row r="53" spans="2:5" ht="14.25">
      <c r="B53" s="17">
        <v>38687</v>
      </c>
      <c r="C53" s="19">
        <v>117793000</v>
      </c>
      <c r="D53" s="64">
        <v>0.0353</v>
      </c>
      <c r="E53" s="64">
        <v>0.030699999999999998</v>
      </c>
    </row>
    <row r="54" spans="2:5" ht="14.25">
      <c r="B54" s="15">
        <v>38718</v>
      </c>
      <c r="C54" s="18">
        <v>99401000</v>
      </c>
      <c r="D54" s="63">
        <v>0.0361</v>
      </c>
      <c r="E54" s="63">
        <v>0.0304</v>
      </c>
    </row>
    <row r="55" spans="2:5" ht="14.25">
      <c r="B55" s="16">
        <v>38749</v>
      </c>
      <c r="C55" s="19">
        <v>93715000</v>
      </c>
      <c r="D55" s="64">
        <v>0.0366</v>
      </c>
      <c r="E55" s="64">
        <v>0.031400000000000004</v>
      </c>
    </row>
    <row r="56" spans="2:5" ht="14.25">
      <c r="B56" s="16">
        <v>38777</v>
      </c>
      <c r="C56" s="19">
        <v>99278000</v>
      </c>
      <c r="D56" s="64">
        <v>0.0379</v>
      </c>
      <c r="E56" s="64">
        <v>0.0322</v>
      </c>
    </row>
    <row r="57" spans="2:5" ht="14.25">
      <c r="B57" s="16">
        <v>38808</v>
      </c>
      <c r="C57" s="19">
        <v>98160000</v>
      </c>
      <c r="D57" s="64">
        <v>0.0381</v>
      </c>
      <c r="E57" s="64">
        <v>0.0327</v>
      </c>
    </row>
    <row r="58" spans="2:5" ht="14.25">
      <c r="B58" s="16">
        <v>38838</v>
      </c>
      <c r="C58" s="19">
        <v>106562000</v>
      </c>
      <c r="D58" s="64">
        <v>0.038</v>
      </c>
      <c r="E58" s="64">
        <v>0.0327</v>
      </c>
    </row>
    <row r="59" spans="2:5" ht="14.25">
      <c r="B59" s="16">
        <v>38869</v>
      </c>
      <c r="C59" s="19">
        <v>100846000</v>
      </c>
      <c r="D59" s="64">
        <v>0.0382</v>
      </c>
      <c r="E59" s="64">
        <v>0.0318</v>
      </c>
    </row>
    <row r="60" spans="2:5" ht="14.25">
      <c r="B60" s="16">
        <v>38899</v>
      </c>
      <c r="C60" s="19">
        <v>112974000</v>
      </c>
      <c r="D60" s="64">
        <v>0.0368</v>
      </c>
      <c r="E60" s="64">
        <v>0.0318</v>
      </c>
    </row>
    <row r="61" spans="2:5" ht="14.25">
      <c r="B61" s="16">
        <v>38930</v>
      </c>
      <c r="C61" s="19">
        <v>127103000</v>
      </c>
      <c r="D61" s="64">
        <v>0.035699999999999996</v>
      </c>
      <c r="E61" s="64">
        <v>0.0325</v>
      </c>
    </row>
    <row r="62" spans="2:5" ht="14.25">
      <c r="B62" s="16">
        <v>38961</v>
      </c>
      <c r="C62" s="19">
        <v>139602000</v>
      </c>
      <c r="D62" s="64">
        <v>0.0355</v>
      </c>
      <c r="E62" s="64">
        <v>0.0329</v>
      </c>
    </row>
    <row r="63" spans="2:5" ht="14.25">
      <c r="B63" s="16">
        <v>38991</v>
      </c>
      <c r="C63" s="19">
        <v>158206000</v>
      </c>
      <c r="D63" s="64">
        <v>0.0353</v>
      </c>
      <c r="E63" s="64">
        <v>0.0326</v>
      </c>
    </row>
    <row r="64" spans="2:5" ht="14.25">
      <c r="B64" s="16">
        <v>39022</v>
      </c>
      <c r="C64" s="19">
        <v>149810000</v>
      </c>
      <c r="D64" s="64">
        <v>0.0354</v>
      </c>
      <c r="E64" s="64">
        <v>0.0316</v>
      </c>
    </row>
    <row r="65" spans="2:5" ht="14.25">
      <c r="B65" s="17">
        <v>39052</v>
      </c>
      <c r="C65" s="19">
        <v>134900000</v>
      </c>
      <c r="D65" s="65">
        <v>0.0359</v>
      </c>
      <c r="E65" s="65">
        <v>0.030600000000000002</v>
      </c>
    </row>
    <row r="66" spans="2:5" ht="14.25">
      <c r="B66" s="15">
        <v>39083</v>
      </c>
      <c r="C66" s="18">
        <v>122378000</v>
      </c>
      <c r="D66" s="64">
        <v>0.0368</v>
      </c>
      <c r="E66" s="64">
        <v>0.0309</v>
      </c>
    </row>
    <row r="67" spans="2:5" ht="14.25">
      <c r="B67" s="16">
        <v>39114</v>
      </c>
      <c r="C67" s="19">
        <v>90193000</v>
      </c>
      <c r="D67" s="64">
        <v>0.0375</v>
      </c>
      <c r="E67" s="64">
        <v>0.0312</v>
      </c>
    </row>
    <row r="68" spans="2:5" ht="14.25">
      <c r="B68" s="16">
        <v>39142</v>
      </c>
      <c r="C68" s="19">
        <v>92922000</v>
      </c>
      <c r="D68" s="64">
        <v>0.0388</v>
      </c>
      <c r="E68" s="64">
        <v>0.0322</v>
      </c>
    </row>
    <row r="69" spans="2:5" ht="14.25">
      <c r="B69" s="16">
        <v>39173</v>
      </c>
      <c r="C69" s="19">
        <v>87262000</v>
      </c>
      <c r="D69" s="64">
        <v>0.0393</v>
      </c>
      <c r="E69" s="64">
        <v>0.0323</v>
      </c>
    </row>
    <row r="70" spans="2:5" ht="14.25">
      <c r="B70" s="16">
        <v>39203</v>
      </c>
      <c r="C70" s="19">
        <v>92704000</v>
      </c>
      <c r="D70" s="64">
        <v>0.039</v>
      </c>
      <c r="E70" s="64">
        <v>0.0325</v>
      </c>
    </row>
    <row r="71" spans="2:5" ht="14.25">
      <c r="B71" s="16">
        <v>39234</v>
      </c>
      <c r="C71" s="19">
        <v>90534000</v>
      </c>
      <c r="D71" s="64">
        <v>0.0381</v>
      </c>
      <c r="E71" s="64">
        <v>0.0319</v>
      </c>
    </row>
    <row r="72" spans="2:5" ht="14.25">
      <c r="B72" s="16">
        <v>39264</v>
      </c>
      <c r="C72" s="19">
        <v>100106000</v>
      </c>
      <c r="D72" s="64">
        <v>0.0372</v>
      </c>
      <c r="E72" s="64">
        <v>0.0316</v>
      </c>
    </row>
    <row r="73" spans="2:5" ht="14.25">
      <c r="B73" s="16">
        <v>39295</v>
      </c>
      <c r="C73" s="19">
        <v>107116000</v>
      </c>
      <c r="D73" s="64">
        <v>0.0362</v>
      </c>
      <c r="E73" s="64">
        <v>0.0315</v>
      </c>
    </row>
    <row r="74" spans="2:5" ht="14.25">
      <c r="B74" s="16">
        <v>39326</v>
      </c>
      <c r="C74" s="19">
        <v>131060000</v>
      </c>
      <c r="D74" s="64">
        <v>0.0348</v>
      </c>
      <c r="E74" s="64">
        <v>0.032</v>
      </c>
    </row>
    <row r="75" spans="2:5" ht="14.25">
      <c r="B75" s="16">
        <v>39356</v>
      </c>
      <c r="C75" s="19">
        <v>146408000</v>
      </c>
      <c r="D75" s="64">
        <v>0.0349</v>
      </c>
      <c r="E75" s="64">
        <v>0.0318</v>
      </c>
    </row>
    <row r="76" spans="2:5" ht="14.25">
      <c r="B76" s="16">
        <v>39387</v>
      </c>
      <c r="C76" s="19">
        <v>143587000</v>
      </c>
      <c r="D76" s="64">
        <v>0.0347</v>
      </c>
      <c r="E76" s="64">
        <v>0.0314</v>
      </c>
    </row>
    <row r="77" spans="2:5" ht="14.25">
      <c r="B77" s="17">
        <v>39417</v>
      </c>
      <c r="C77" s="19">
        <v>123976000</v>
      </c>
      <c r="D77" s="64">
        <v>0.0347</v>
      </c>
      <c r="E77" s="64">
        <v>0.0305</v>
      </c>
    </row>
    <row r="78" spans="2:5" ht="14.25">
      <c r="B78" s="15">
        <v>39448</v>
      </c>
      <c r="C78" s="18">
        <v>115542000</v>
      </c>
      <c r="D78" s="63">
        <v>0.0359</v>
      </c>
      <c r="E78" s="63">
        <v>0.0306</v>
      </c>
    </row>
    <row r="79" spans="2:5" ht="14.25">
      <c r="B79" s="16">
        <v>39479</v>
      </c>
      <c r="C79" s="19">
        <v>103005000</v>
      </c>
      <c r="D79" s="64">
        <v>0.036699999999999997</v>
      </c>
      <c r="E79" s="64">
        <v>0.0317</v>
      </c>
    </row>
    <row r="80" spans="2:5" ht="14.25">
      <c r="B80" s="16">
        <v>39508</v>
      </c>
      <c r="C80" s="19">
        <v>105742000</v>
      </c>
      <c r="D80" s="64">
        <v>0.0381</v>
      </c>
      <c r="E80" s="64">
        <v>0.0323</v>
      </c>
    </row>
    <row r="81" spans="2:5" ht="14.25">
      <c r="B81" s="16">
        <v>39539</v>
      </c>
      <c r="C81" s="19">
        <v>105736000</v>
      </c>
      <c r="D81" s="64">
        <v>0.0384</v>
      </c>
      <c r="E81" s="64">
        <v>0.0327</v>
      </c>
    </row>
    <row r="82" spans="2:5" ht="14.25">
      <c r="B82" s="16">
        <v>39569</v>
      </c>
      <c r="C82" s="19">
        <v>104178000</v>
      </c>
      <c r="D82" s="64">
        <v>0.0388</v>
      </c>
      <c r="E82" s="64">
        <v>0.032400000000000005</v>
      </c>
    </row>
    <row r="83" spans="2:5" ht="14.25">
      <c r="B83" s="16">
        <v>39600</v>
      </c>
      <c r="C83" s="19">
        <v>108488000</v>
      </c>
      <c r="D83" s="64">
        <v>0.0388</v>
      </c>
      <c r="E83" s="64">
        <v>0.0323</v>
      </c>
    </row>
    <row r="84" spans="2:5" ht="14.25">
      <c r="B84" s="16">
        <v>39630</v>
      </c>
      <c r="C84" s="19">
        <v>127082000</v>
      </c>
      <c r="D84" s="64">
        <v>0.0371</v>
      </c>
      <c r="E84" s="64">
        <v>0.0321</v>
      </c>
    </row>
    <row r="85" spans="2:5" ht="14.25">
      <c r="B85" s="16">
        <v>39661</v>
      </c>
      <c r="C85" s="19">
        <v>148793000</v>
      </c>
      <c r="D85" s="64">
        <v>0.0359</v>
      </c>
      <c r="E85" s="64">
        <v>0.032799999999999996</v>
      </c>
    </row>
    <row r="86" spans="2:5" ht="14.25">
      <c r="B86" s="16">
        <v>39692</v>
      </c>
      <c r="C86" s="19">
        <v>162406000</v>
      </c>
      <c r="D86" s="64">
        <v>0.0356</v>
      </c>
      <c r="E86" s="64">
        <v>0.0331</v>
      </c>
    </row>
    <row r="87" spans="2:5" ht="14.25">
      <c r="B87" s="16">
        <v>39722</v>
      </c>
      <c r="C87" s="19">
        <v>176862000</v>
      </c>
      <c r="D87" s="64">
        <v>0.035699999999999996</v>
      </c>
      <c r="E87" s="64">
        <v>0.0325</v>
      </c>
    </row>
    <row r="88" spans="2:5" ht="14.25">
      <c r="B88" s="16">
        <v>39753</v>
      </c>
      <c r="C88" s="19">
        <v>148353000</v>
      </c>
      <c r="D88" s="64">
        <v>0.0348</v>
      </c>
      <c r="E88" s="64">
        <v>0.030699999999999998</v>
      </c>
    </row>
    <row r="89" spans="2:5" ht="14.25">
      <c r="B89" s="17">
        <v>39783</v>
      </c>
      <c r="C89" s="20">
        <v>125118000</v>
      </c>
      <c r="D89" s="65">
        <v>0.035699999999999996</v>
      </c>
      <c r="E89" s="65">
        <v>0.0302</v>
      </c>
    </row>
    <row r="90" spans="2:5" ht="14.25">
      <c r="B90" s="16">
        <v>39814</v>
      </c>
      <c r="C90" s="18">
        <v>108901000</v>
      </c>
      <c r="D90" s="64">
        <v>0.0361</v>
      </c>
      <c r="E90" s="64">
        <v>0.030600000000000002</v>
      </c>
    </row>
    <row r="91" spans="2:5" ht="14.25">
      <c r="B91" s="16">
        <v>39845</v>
      </c>
      <c r="C91" s="19">
        <v>93751000</v>
      </c>
      <c r="D91" s="64">
        <v>0.037200000000000004</v>
      </c>
      <c r="E91" s="64">
        <v>0.0315</v>
      </c>
    </row>
    <row r="92" spans="2:5" ht="14.25">
      <c r="B92" s="16">
        <v>39873</v>
      </c>
      <c r="C92" s="19">
        <v>106737000</v>
      </c>
      <c r="D92" s="64">
        <v>0.0379</v>
      </c>
      <c r="E92" s="64">
        <v>0.0326</v>
      </c>
    </row>
    <row r="93" spans="2:5" ht="14.25">
      <c r="B93" s="16">
        <v>39904</v>
      </c>
      <c r="C93" s="19">
        <v>105357000</v>
      </c>
      <c r="D93" s="64">
        <v>0.0383</v>
      </c>
      <c r="E93" s="64">
        <v>0.0327</v>
      </c>
    </row>
    <row r="94" spans="2:5" ht="14.25">
      <c r="B94" s="16">
        <v>39934</v>
      </c>
      <c r="C94" s="19">
        <v>107047000</v>
      </c>
      <c r="D94" s="64">
        <v>0.0381</v>
      </c>
      <c r="E94" s="64">
        <v>0.032400000000000005</v>
      </c>
    </row>
    <row r="95" spans="2:5" ht="14.25">
      <c r="B95" s="16">
        <v>39965</v>
      </c>
      <c r="C95" s="19">
        <v>112186000</v>
      </c>
      <c r="D95" s="64">
        <v>0.0384</v>
      </c>
      <c r="E95" s="64">
        <v>0.0326</v>
      </c>
    </row>
    <row r="96" spans="2:5" ht="14.25">
      <c r="B96" s="16">
        <v>39995</v>
      </c>
      <c r="C96" s="19">
        <v>117928000</v>
      </c>
      <c r="D96" s="64">
        <v>0.0382</v>
      </c>
      <c r="E96" s="64">
        <v>0.0322</v>
      </c>
    </row>
    <row r="97" spans="2:5" ht="14.25">
      <c r="B97" s="16">
        <v>40026</v>
      </c>
      <c r="C97" s="19">
        <v>132302000</v>
      </c>
      <c r="D97" s="64">
        <v>0.036699999999999997</v>
      </c>
      <c r="E97" s="64">
        <v>0.0326</v>
      </c>
    </row>
    <row r="98" spans="2:5" ht="14.25">
      <c r="B98" s="16">
        <v>40057</v>
      </c>
      <c r="C98" s="19">
        <v>145215000</v>
      </c>
      <c r="D98" s="64">
        <v>0.0365</v>
      </c>
      <c r="E98" s="64">
        <v>0.032799999999999996</v>
      </c>
    </row>
    <row r="99" spans="2:5" ht="14.25">
      <c r="B99" s="16">
        <v>40087</v>
      </c>
      <c r="C99" s="19">
        <v>161780000</v>
      </c>
      <c r="D99" s="64">
        <v>0.0364</v>
      </c>
      <c r="E99" s="64">
        <v>0.032799999999999996</v>
      </c>
    </row>
    <row r="100" spans="2:5" ht="14.25">
      <c r="B100" s="16">
        <v>40118</v>
      </c>
      <c r="C100" s="19">
        <v>145824000</v>
      </c>
      <c r="D100" s="64">
        <v>0.0359</v>
      </c>
      <c r="E100" s="64">
        <v>0.0319</v>
      </c>
    </row>
    <row r="101" spans="2:5" ht="14.25">
      <c r="B101" s="16">
        <v>40148</v>
      </c>
      <c r="C101" s="19">
        <v>135339000</v>
      </c>
      <c r="D101" s="64">
        <v>0.0356</v>
      </c>
      <c r="E101" s="64">
        <v>0.0315</v>
      </c>
    </row>
    <row r="102" spans="2:5" ht="14.25">
      <c r="B102" s="15">
        <v>40179</v>
      </c>
      <c r="C102" s="18">
        <v>127679000</v>
      </c>
      <c r="D102" s="66">
        <v>0.0366</v>
      </c>
      <c r="E102" s="63">
        <v>0.031400000000000004</v>
      </c>
    </row>
    <row r="103" spans="2:5" ht="14.25">
      <c r="B103" s="16">
        <v>40210</v>
      </c>
      <c r="C103" s="19">
        <v>97027000</v>
      </c>
      <c r="D103" s="67">
        <v>0.037599999999999995</v>
      </c>
      <c r="E103" s="64">
        <v>0.0318</v>
      </c>
    </row>
    <row r="104" spans="2:5" ht="14.25">
      <c r="B104" s="16">
        <v>40238</v>
      </c>
      <c r="C104" s="19">
        <v>102640000</v>
      </c>
      <c r="D104" s="67">
        <v>0.0381</v>
      </c>
      <c r="E104" s="64">
        <v>0.0329</v>
      </c>
    </row>
    <row r="105" spans="2:5" ht="14.25">
      <c r="B105" s="16">
        <v>40269</v>
      </c>
      <c r="C105" s="19">
        <v>100002000</v>
      </c>
      <c r="D105" s="67">
        <v>0.0387</v>
      </c>
      <c r="E105" s="64">
        <v>0.0333</v>
      </c>
    </row>
    <row r="106" spans="2:5" ht="14.25">
      <c r="B106" s="16">
        <v>40299</v>
      </c>
      <c r="C106" s="19">
        <v>115694000</v>
      </c>
      <c r="D106" s="67">
        <v>0.0381</v>
      </c>
      <c r="E106" s="64">
        <v>0.0334</v>
      </c>
    </row>
    <row r="107" spans="2:5" ht="14.25">
      <c r="B107" s="16">
        <v>40330</v>
      </c>
      <c r="C107" s="19">
        <v>118341000</v>
      </c>
      <c r="D107" s="67">
        <v>0.038</v>
      </c>
      <c r="E107" s="64">
        <v>0.0331</v>
      </c>
    </row>
    <row r="108" spans="2:5" ht="14.25">
      <c r="B108" s="16">
        <v>40360</v>
      </c>
      <c r="C108" s="19">
        <v>126518000</v>
      </c>
      <c r="D108" s="67">
        <v>0.0373</v>
      </c>
      <c r="E108" s="64">
        <v>0.0327</v>
      </c>
    </row>
    <row r="109" spans="2:5" ht="14.25">
      <c r="B109" s="16">
        <v>40391</v>
      </c>
      <c r="C109" s="19">
        <v>134300000</v>
      </c>
      <c r="D109" s="67">
        <v>0.0365</v>
      </c>
      <c r="E109" s="64">
        <v>0.032799999999999996</v>
      </c>
    </row>
    <row r="110" spans="2:5" ht="14.25">
      <c r="B110" s="16">
        <v>40422</v>
      </c>
      <c r="C110" s="19">
        <v>149073000</v>
      </c>
      <c r="D110" s="67">
        <v>0.0358</v>
      </c>
      <c r="E110" s="64">
        <v>0.0331</v>
      </c>
    </row>
    <row r="111" spans="2:5" ht="14.25">
      <c r="B111" s="16">
        <v>40452</v>
      </c>
      <c r="C111" s="19">
        <v>174926000</v>
      </c>
      <c r="D111" s="67">
        <v>0.0352</v>
      </c>
      <c r="E111" s="64">
        <v>0.0331</v>
      </c>
    </row>
    <row r="112" spans="2:5" ht="14.25">
      <c r="B112" s="16">
        <v>40483</v>
      </c>
      <c r="C112" s="19">
        <v>162035000</v>
      </c>
      <c r="D112" s="67">
        <v>0.0354</v>
      </c>
      <c r="E112" s="64">
        <v>0.0323</v>
      </c>
    </row>
    <row r="113" spans="2:5" ht="14.25">
      <c r="B113" s="17">
        <v>40513</v>
      </c>
      <c r="C113" s="20">
        <v>143955000</v>
      </c>
      <c r="D113" s="68">
        <v>0.0356</v>
      </c>
      <c r="E113" s="65">
        <v>0.0317</v>
      </c>
    </row>
    <row r="114" spans="2:5" ht="14.25">
      <c r="B114" s="16">
        <v>40544</v>
      </c>
      <c r="C114" s="18">
        <v>130396000</v>
      </c>
      <c r="D114" s="66">
        <v>0.036</v>
      </c>
      <c r="E114" s="63">
        <v>0.0315</v>
      </c>
    </row>
    <row r="115" spans="2:5" ht="14.25">
      <c r="B115" s="16">
        <v>40575</v>
      </c>
      <c r="C115" s="19">
        <v>109087000</v>
      </c>
      <c r="D115" s="67">
        <v>0.0371</v>
      </c>
      <c r="E115" s="64">
        <v>0.0323</v>
      </c>
    </row>
    <row r="116" spans="2:5" ht="14.25">
      <c r="B116" s="16">
        <v>40603</v>
      </c>
      <c r="C116" s="19">
        <v>119021000</v>
      </c>
      <c r="D116" s="67">
        <v>0.0384</v>
      </c>
      <c r="E116" s="64">
        <v>0.0333</v>
      </c>
    </row>
    <row r="117" spans="2:5" ht="14.25">
      <c r="B117" s="16">
        <v>40634</v>
      </c>
      <c r="C117" s="19">
        <v>122428000</v>
      </c>
      <c r="D117" s="67">
        <v>0.039</v>
      </c>
      <c r="E117" s="64">
        <v>0.0336</v>
      </c>
    </row>
    <row r="118" spans="2:5" ht="14.25">
      <c r="B118" s="16">
        <v>40664</v>
      </c>
      <c r="C118" s="19">
        <v>141868000</v>
      </c>
      <c r="D118" s="67">
        <v>0.0387</v>
      </c>
      <c r="E118" s="64">
        <v>0.034</v>
      </c>
    </row>
    <row r="119" spans="2:5" ht="14.25">
      <c r="B119" s="16">
        <v>40695</v>
      </c>
      <c r="C119" s="19">
        <v>145770000</v>
      </c>
      <c r="D119" s="67">
        <v>0.0382</v>
      </c>
      <c r="E119" s="64">
        <v>0.0338</v>
      </c>
    </row>
    <row r="120" spans="2:5" ht="14.25">
      <c r="B120" s="16">
        <v>40725</v>
      </c>
      <c r="C120" s="19">
        <v>154497000</v>
      </c>
      <c r="D120" s="67">
        <v>0.0377</v>
      </c>
      <c r="E120" s="64">
        <v>0.0336</v>
      </c>
    </row>
    <row r="121" spans="2:5" ht="14.25">
      <c r="B121" s="16">
        <v>40756</v>
      </c>
      <c r="C121" s="19">
        <v>167971000</v>
      </c>
      <c r="D121" s="67">
        <v>0.0373</v>
      </c>
      <c r="E121" s="64">
        <v>0.0336</v>
      </c>
    </row>
    <row r="122" spans="2:5" ht="14.25">
      <c r="B122" s="16">
        <v>40787</v>
      </c>
      <c r="C122" s="19">
        <v>186055000</v>
      </c>
      <c r="D122" s="67">
        <v>0.0363</v>
      </c>
      <c r="E122" s="64">
        <v>0.0337</v>
      </c>
    </row>
    <row r="123" spans="2:5" ht="14.25">
      <c r="B123" s="16">
        <v>40817</v>
      </c>
      <c r="C123" s="19">
        <v>205312000</v>
      </c>
      <c r="D123" s="67">
        <v>0.0362</v>
      </c>
      <c r="E123" s="64">
        <v>0.0331</v>
      </c>
    </row>
    <row r="124" spans="2:5" ht="14.25">
      <c r="B124" s="16">
        <v>40848</v>
      </c>
      <c r="C124" s="19">
        <v>185310000</v>
      </c>
      <c r="D124" s="67">
        <v>0.0371</v>
      </c>
      <c r="E124" s="64">
        <v>0.0321</v>
      </c>
    </row>
    <row r="125" spans="2:5" ht="14.25">
      <c r="B125" s="16">
        <v>40878</v>
      </c>
      <c r="C125" s="19">
        <v>175585000</v>
      </c>
      <c r="D125" s="68">
        <v>0.0358</v>
      </c>
      <c r="E125" s="65">
        <v>0.0316</v>
      </c>
    </row>
    <row r="126" spans="2:5" ht="14.25">
      <c r="B126" s="15">
        <v>40909</v>
      </c>
      <c r="C126" s="18">
        <v>160219000</v>
      </c>
      <c r="D126" s="69">
        <v>0.03579617477075158</v>
      </c>
      <c r="E126" s="66">
        <v>0.031896710522575145</v>
      </c>
    </row>
    <row r="127" spans="2:5" ht="14.25">
      <c r="B127" s="16">
        <v>40940</v>
      </c>
      <c r="C127" s="19">
        <v>134329000</v>
      </c>
      <c r="D127" s="70">
        <v>0.03703761419417095</v>
      </c>
      <c r="E127" s="67">
        <v>0.032413934120294134</v>
      </c>
    </row>
    <row r="128" spans="2:5" ht="14.25">
      <c r="B128" s="16">
        <v>40969</v>
      </c>
      <c r="C128" s="19">
        <v>141214000</v>
      </c>
      <c r="D128" s="70">
        <v>0.038358175827052025</v>
      </c>
      <c r="E128" s="67">
        <v>0.033607408087325936</v>
      </c>
    </row>
    <row r="129" spans="2:5" ht="14.25">
      <c r="B129" s="16">
        <v>41000</v>
      </c>
      <c r="C129" s="19">
        <v>146026000</v>
      </c>
      <c r="D129" s="70">
        <v>0.0383347183876869</v>
      </c>
      <c r="E129" s="67">
        <v>0.03392978376806663</v>
      </c>
    </row>
    <row r="130" spans="2:5" ht="14.25">
      <c r="B130" s="16">
        <v>41030</v>
      </c>
      <c r="C130" s="19">
        <v>154411000</v>
      </c>
      <c r="D130" s="70">
        <v>0.03833987660622968</v>
      </c>
      <c r="E130" s="67">
        <v>0.03394080538232524</v>
      </c>
    </row>
    <row r="131" spans="2:5" ht="14.25">
      <c r="B131" s="16">
        <v>41061</v>
      </c>
      <c r="C131" s="19">
        <v>157252000</v>
      </c>
      <c r="D131" s="70">
        <v>0.038223088428491446</v>
      </c>
      <c r="E131" s="67">
        <v>0.03406594969796106</v>
      </c>
    </row>
    <row r="132" spans="2:5" ht="14.25">
      <c r="B132" s="16">
        <v>41091</v>
      </c>
      <c r="C132" s="19">
        <v>163033000</v>
      </c>
      <c r="D132" s="70">
        <v>0.03767628968919368</v>
      </c>
      <c r="E132" s="67">
        <v>0.0338148862307778</v>
      </c>
    </row>
    <row r="133" spans="2:5" ht="14.25">
      <c r="B133" s="16">
        <v>41122</v>
      </c>
      <c r="C133" s="19">
        <v>167342000</v>
      </c>
      <c r="D133" s="70">
        <v>0.037198806446450954</v>
      </c>
      <c r="E133" s="67">
        <v>0.03350707310005466</v>
      </c>
    </row>
    <row r="134" spans="2:5" ht="14.25">
      <c r="B134" s="16">
        <v>41153</v>
      </c>
      <c r="C134" s="19">
        <v>181129000</v>
      </c>
      <c r="D134" s="70">
        <v>0.03639779403166353</v>
      </c>
      <c r="E134" s="67">
        <v>0.03372184591267667</v>
      </c>
    </row>
    <row r="135" spans="2:5" ht="14.25">
      <c r="B135" s="16">
        <v>41183</v>
      </c>
      <c r="C135" s="19">
        <v>190042000</v>
      </c>
      <c r="D135" s="70">
        <v>0.036648371358422034</v>
      </c>
      <c r="E135" s="67">
        <v>0.033212087648075775</v>
      </c>
    </row>
    <row r="136" spans="2:5" ht="14.25">
      <c r="B136" s="16">
        <v>41214</v>
      </c>
      <c r="C136" s="19">
        <v>174421000</v>
      </c>
      <c r="D136" s="70">
        <v>0.03553043272711484</v>
      </c>
      <c r="E136" s="67">
        <v>0.03204562891116803</v>
      </c>
    </row>
    <row r="137" spans="2:5" ht="14.25">
      <c r="B137" s="17">
        <v>41244</v>
      </c>
      <c r="C137" s="20">
        <v>166726000</v>
      </c>
      <c r="D137" s="71">
        <v>0.03560353974437914</v>
      </c>
      <c r="E137" s="68">
        <v>0.031532529342885036</v>
      </c>
    </row>
    <row r="138" spans="2:5" ht="14.25">
      <c r="B138" s="15">
        <v>41275</v>
      </c>
      <c r="C138" s="18">
        <v>156012000</v>
      </c>
      <c r="D138" s="70">
        <v>0.036288317298224494</v>
      </c>
      <c r="E138" s="67">
        <v>0.03181780583546414</v>
      </c>
    </row>
    <row r="139" spans="2:5" ht="14.25">
      <c r="B139" s="16">
        <v>41306</v>
      </c>
      <c r="C139" s="19">
        <v>121003000</v>
      </c>
      <c r="D139" s="70">
        <v>0.03729028991220782</v>
      </c>
      <c r="E139" s="67">
        <v>0.0322375818164938</v>
      </c>
    </row>
    <row r="140" spans="2:5" ht="14.25">
      <c r="B140" s="16">
        <v>41334</v>
      </c>
      <c r="C140" s="19">
        <v>134438000</v>
      </c>
      <c r="D140" s="72">
        <v>0.03854445558263453</v>
      </c>
      <c r="E140" s="73">
        <v>0.0339887559047379</v>
      </c>
    </row>
    <row r="141" spans="2:5" ht="14.25">
      <c r="B141" s="16">
        <v>41365</v>
      </c>
      <c r="C141" s="19">
        <v>141016000</v>
      </c>
      <c r="D141" s="70">
        <v>0.03842190951342333</v>
      </c>
      <c r="E141" s="67">
        <v>0.034012864214348446</v>
      </c>
    </row>
    <row r="142" spans="2:5" ht="14.25">
      <c r="B142" s="16">
        <v>41395</v>
      </c>
      <c r="C142" s="19">
        <v>156316000</v>
      </c>
      <c r="D142" s="70">
        <v>0.03814541485366151</v>
      </c>
      <c r="E142" s="67">
        <v>0.03401857428097719</v>
      </c>
    </row>
    <row r="143" spans="2:5" ht="14.25">
      <c r="B143" s="16">
        <v>41426</v>
      </c>
      <c r="C143" s="19">
        <v>164866000</v>
      </c>
      <c r="D143" s="70">
        <v>0.037312759399958734</v>
      </c>
      <c r="E143" s="67">
        <v>0.03359666248453726</v>
      </c>
    </row>
    <row r="144" spans="2:5" ht="14.25">
      <c r="B144" s="16">
        <v>41456</v>
      </c>
      <c r="C144" s="19">
        <v>170385000</v>
      </c>
      <c r="D144" s="70">
        <v>0.037399445466680864</v>
      </c>
      <c r="E144" s="67">
        <v>0.0331454567274076</v>
      </c>
    </row>
    <row r="145" spans="2:5" ht="14.25">
      <c r="B145" s="16">
        <v>41487</v>
      </c>
      <c r="C145" s="19">
        <v>184860000</v>
      </c>
      <c r="D145" s="70">
        <v>0.036527945399695665</v>
      </c>
      <c r="E145" s="67">
        <v>0.03334758396423701</v>
      </c>
    </row>
    <row r="146" spans="2:5" ht="14.25">
      <c r="B146" s="16">
        <v>41518</v>
      </c>
      <c r="C146" s="19">
        <v>192938000</v>
      </c>
      <c r="D146" s="70">
        <v>0.03678877829791813</v>
      </c>
      <c r="E146" s="67">
        <v>0.033873507991723326</v>
      </c>
    </row>
    <row r="147" spans="2:5" ht="14.25">
      <c r="B147" s="16">
        <v>41548</v>
      </c>
      <c r="C147" s="19">
        <v>215024000</v>
      </c>
      <c r="D147" s="70">
        <v>0.03594818698199392</v>
      </c>
      <c r="E147" s="67">
        <v>0.03346195560189797</v>
      </c>
    </row>
    <row r="148" spans="2:5" ht="14.25">
      <c r="B148" s="16">
        <v>41579</v>
      </c>
      <c r="C148" s="19">
        <v>197816000</v>
      </c>
      <c r="D148" s="70">
        <v>0.03580739172333869</v>
      </c>
      <c r="E148" s="67">
        <v>0.03277855606191494</v>
      </c>
    </row>
    <row r="149" spans="2:5" ht="14.25">
      <c r="B149" s="17">
        <v>41609</v>
      </c>
      <c r="C149" s="20">
        <v>183091000</v>
      </c>
      <c r="D149" s="71">
        <v>0.03573364890709869</v>
      </c>
      <c r="E149" s="68">
        <v>0.03186909822616283</v>
      </c>
    </row>
    <row r="150" spans="2:5" ht="14.25">
      <c r="B150" s="15">
        <v>41640</v>
      </c>
      <c r="C150" s="18">
        <v>158995000</v>
      </c>
      <c r="D150" s="70">
        <v>0.03649102222985257</v>
      </c>
      <c r="E150" s="67">
        <v>0.03217845470754938</v>
      </c>
    </row>
    <row r="151" spans="2:5" ht="14.25">
      <c r="B151" s="16">
        <v>41671</v>
      </c>
      <c r="C151" s="27">
        <v>122755000</v>
      </c>
      <c r="D151" s="70">
        <v>0.03796686882900971</v>
      </c>
      <c r="E151" s="67">
        <v>0.03301319050094152</v>
      </c>
    </row>
    <row r="152" spans="2:5" ht="14.25">
      <c r="B152" s="16">
        <v>41699</v>
      </c>
      <c r="C152" s="27">
        <v>137465000</v>
      </c>
      <c r="D152" s="72">
        <v>0.03855801492827601</v>
      </c>
      <c r="E152" s="73">
        <v>0.03425824285331236</v>
      </c>
    </row>
    <row r="153" spans="2:5" ht="14.25">
      <c r="B153" s="16">
        <v>41730</v>
      </c>
      <c r="C153" s="27">
        <v>141046000</v>
      </c>
      <c r="D153" s="70">
        <v>0.03885587895778327</v>
      </c>
      <c r="E153" s="67">
        <v>0.03445225285035762</v>
      </c>
    </row>
    <row r="154" spans="2:5" ht="14.25">
      <c r="B154" s="16">
        <v>41760</v>
      </c>
      <c r="C154" s="27">
        <v>159362000</v>
      </c>
      <c r="D154" s="70">
        <v>0.03832165259878562</v>
      </c>
      <c r="E154" s="67">
        <v>0.03428988946348824</v>
      </c>
    </row>
    <row r="155" spans="2:5" ht="14.25">
      <c r="B155" s="16">
        <v>41791</v>
      </c>
      <c r="C155" s="27">
        <v>157729000</v>
      </c>
      <c r="D155" s="70">
        <v>0.03839686761097608</v>
      </c>
      <c r="E155" s="67">
        <v>0.0340562785474676</v>
      </c>
    </row>
    <row r="156" spans="2:5" ht="14.25">
      <c r="B156" s="16">
        <v>41821</v>
      </c>
      <c r="C156" s="27">
        <v>164218000</v>
      </c>
      <c r="D156" s="70">
        <v>0.03740476359144125</v>
      </c>
      <c r="E156" s="67">
        <v>0.0334120533319022</v>
      </c>
    </row>
    <row r="157" spans="2:5" ht="14.25">
      <c r="B157" s="16">
        <v>41852</v>
      </c>
      <c r="C157" s="27">
        <v>185472000</v>
      </c>
      <c r="D157" s="70">
        <v>0.036688853254171545</v>
      </c>
      <c r="E157" s="67">
        <v>0.03369298913039023</v>
      </c>
    </row>
    <row r="158" spans="2:5" ht="14.25">
      <c r="B158" s="16">
        <v>41883</v>
      </c>
      <c r="C158" s="27">
        <v>198440000</v>
      </c>
      <c r="D158" s="70">
        <v>0.036461146616984325</v>
      </c>
      <c r="E158" s="67">
        <v>0.03376821786754443</v>
      </c>
    </row>
    <row r="159" spans="2:5" ht="14.25">
      <c r="B159" s="16">
        <v>41913</v>
      </c>
      <c r="C159" s="28">
        <v>210366000</v>
      </c>
      <c r="D159" s="70">
        <v>0.03613423402465657</v>
      </c>
      <c r="E159" s="67">
        <v>0.033299931468311235</v>
      </c>
    </row>
    <row r="160" spans="2:5" ht="14.25">
      <c r="B160" s="16">
        <v>41944</v>
      </c>
      <c r="C160" s="28">
        <v>195330000</v>
      </c>
      <c r="D160" s="70">
        <v>0.03644466178482631</v>
      </c>
      <c r="E160" s="67">
        <v>0.032806306043221295</v>
      </c>
    </row>
    <row r="161" spans="2:5" ht="14.25">
      <c r="B161" s="16">
        <v>41974</v>
      </c>
      <c r="C161" s="28">
        <v>182928000</v>
      </c>
      <c r="D161" s="71">
        <v>0.0369165166509213</v>
      </c>
      <c r="E161" s="68">
        <v>0.032365486829582964</v>
      </c>
    </row>
    <row r="162" spans="2:5" ht="14.25">
      <c r="B162" s="29">
        <v>42005</v>
      </c>
      <c r="C162" s="32">
        <v>160212400</v>
      </c>
      <c r="D162" s="70">
        <v>0.037133287243522196</v>
      </c>
      <c r="E162" s="67">
        <v>0.03217459024186515</v>
      </c>
    </row>
    <row r="163" spans="2:5" ht="14.25">
      <c r="B163" s="30">
        <v>42036</v>
      </c>
      <c r="C163" s="27">
        <v>129014618.8</v>
      </c>
      <c r="D163" s="70">
        <v>0.03749862794126648</v>
      </c>
      <c r="E163" s="67">
        <v>0.03281563856670777</v>
      </c>
    </row>
    <row r="164" spans="2:5" ht="14.25">
      <c r="B164" s="30">
        <v>42064</v>
      </c>
      <c r="C164" s="27">
        <v>138248151</v>
      </c>
      <c r="D164" s="70">
        <v>0.0386057712301395</v>
      </c>
      <c r="E164" s="67">
        <v>0.033700444937947</v>
      </c>
    </row>
    <row r="165" spans="2:5" ht="14.25">
      <c r="B165" s="30">
        <v>42095</v>
      </c>
      <c r="C165" s="27">
        <v>138745761</v>
      </c>
      <c r="D165" s="70">
        <v>0.03958544064058887</v>
      </c>
      <c r="E165" s="67">
        <v>0.03390009753411925</v>
      </c>
    </row>
    <row r="166" spans="2:5" ht="14.25">
      <c r="B166" s="30">
        <v>42125</v>
      </c>
      <c r="C166" s="27">
        <v>157057292</v>
      </c>
      <c r="D166" s="70">
        <v>0.03904576585337965</v>
      </c>
      <c r="E166" s="67">
        <v>0.03372022413651268</v>
      </c>
    </row>
    <row r="167" spans="2:5" ht="14.25">
      <c r="B167" s="30">
        <v>42156</v>
      </c>
      <c r="C167" s="27">
        <v>162140375</v>
      </c>
      <c r="D167" s="70">
        <v>0.038547358369021005</v>
      </c>
      <c r="E167" s="67">
        <v>0.0335267551931315</v>
      </c>
    </row>
    <row r="168" spans="2:5" ht="14.25">
      <c r="B168" s="30">
        <v>42186</v>
      </c>
      <c r="C168" s="27">
        <v>160982349</v>
      </c>
      <c r="D168" s="70">
        <v>0.037943885692989184</v>
      </c>
      <c r="E168" s="67">
        <v>0.03321672666124957</v>
      </c>
    </row>
    <row r="169" spans="2:5" ht="14.25">
      <c r="B169" s="30">
        <v>42217</v>
      </c>
      <c r="C169" s="27">
        <v>170002249</v>
      </c>
      <c r="D169" s="70">
        <v>0.03740700428013389</v>
      </c>
      <c r="E169" s="67">
        <v>0.03318481433095363</v>
      </c>
    </row>
    <row r="170" spans="2:5" ht="14.25">
      <c r="B170" s="30">
        <v>42248</v>
      </c>
      <c r="C170" s="27">
        <v>187458146</v>
      </c>
      <c r="D170" s="70">
        <v>0.03613548664822949</v>
      </c>
      <c r="E170" s="67">
        <v>0.03399669762154059</v>
      </c>
    </row>
    <row r="171" spans="2:5" ht="14.25">
      <c r="B171" s="30">
        <v>42278</v>
      </c>
      <c r="C171" s="27">
        <v>206331615</v>
      </c>
      <c r="D171" s="70">
        <v>0.035904060675028195</v>
      </c>
      <c r="E171" s="67">
        <v>0.03405924908109689</v>
      </c>
    </row>
    <row r="172" spans="2:5" ht="14.25">
      <c r="B172" s="30">
        <v>42309</v>
      </c>
      <c r="C172" s="27">
        <v>190778622</v>
      </c>
      <c r="D172" s="70">
        <v>0.03613642642768046</v>
      </c>
      <c r="E172" s="67">
        <v>0.03319912332876779</v>
      </c>
    </row>
    <row r="173" spans="2:5" ht="14.25">
      <c r="B173" s="31">
        <v>42339</v>
      </c>
      <c r="C173" s="34">
        <v>172677647</v>
      </c>
      <c r="D173" s="71">
        <v>0.03621430416455915</v>
      </c>
      <c r="E173" s="68">
        <v>0.03236483324388783</v>
      </c>
    </row>
    <row r="174" spans="2:5" ht="14.25">
      <c r="B174" s="30">
        <v>42370</v>
      </c>
      <c r="C174" s="27">
        <v>149091035</v>
      </c>
      <c r="D174" s="70">
        <v>0.036878971220495466</v>
      </c>
      <c r="E174" s="67">
        <v>0.03215825390909887</v>
      </c>
    </row>
    <row r="175" spans="2:5" ht="14.25">
      <c r="B175" s="30">
        <v>42401</v>
      </c>
      <c r="C175" s="27">
        <v>114978211</v>
      </c>
      <c r="D175" s="70">
        <v>0.03758607966782719</v>
      </c>
      <c r="E175" s="67">
        <v>0.032640208444033855</v>
      </c>
    </row>
    <row r="176" spans="2:5" ht="14.25">
      <c r="B176" s="30">
        <v>42430</v>
      </c>
      <c r="C176" s="27">
        <v>127273254</v>
      </c>
      <c r="D176" s="70">
        <v>0.03929811843341421</v>
      </c>
      <c r="E176" s="67">
        <v>0.03423559912244178</v>
      </c>
    </row>
    <row r="177" spans="2:5" ht="14.25">
      <c r="B177" s="30">
        <v>42461</v>
      </c>
      <c r="C177" s="27">
        <v>117944088</v>
      </c>
      <c r="D177" s="70">
        <v>0.04067007904755893</v>
      </c>
      <c r="E177" s="67">
        <v>0.03392973065326038</v>
      </c>
    </row>
    <row r="178" spans="2:5" ht="14.25">
      <c r="B178" s="30">
        <v>42491</v>
      </c>
      <c r="C178" s="27">
        <v>128806932</v>
      </c>
      <c r="D178" s="70">
        <v>0.039906146893801335</v>
      </c>
      <c r="E178" s="67">
        <v>0.03423156377307105</v>
      </c>
    </row>
    <row r="179" spans="2:5" ht="14.25">
      <c r="B179" s="30">
        <v>42522</v>
      </c>
      <c r="C179" s="27">
        <v>130784980</v>
      </c>
      <c r="D179" s="70">
        <v>0.03938602551979737</v>
      </c>
      <c r="E179" s="67">
        <v>0.03390973119897232</v>
      </c>
    </row>
    <row r="180" spans="2:5" ht="14.25">
      <c r="B180" s="30">
        <v>42552</v>
      </c>
      <c r="C180" s="27">
        <v>138656619</v>
      </c>
      <c r="D180" s="70">
        <v>0.0389109338264314</v>
      </c>
      <c r="E180" s="67">
        <v>0.033524259056452</v>
      </c>
    </row>
    <row r="181" spans="2:5" ht="14.25">
      <c r="B181" s="30">
        <v>42583</v>
      </c>
      <c r="C181" s="27">
        <v>156051673</v>
      </c>
      <c r="D181" s="70">
        <v>0.036812</v>
      </c>
      <c r="E181" s="67">
        <v>0.033243</v>
      </c>
    </row>
    <row r="182" spans="2:5" ht="14.25">
      <c r="B182" s="30">
        <v>42614</v>
      </c>
      <c r="C182" s="27">
        <v>173822419</v>
      </c>
      <c r="D182" s="70">
        <v>0.03723442851122823</v>
      </c>
      <c r="E182" s="67">
        <v>0.03398549720138555</v>
      </c>
    </row>
    <row r="183" spans="2:8" ht="14.25">
      <c r="B183" s="30">
        <v>42644</v>
      </c>
      <c r="C183" s="27">
        <v>193143274</v>
      </c>
      <c r="D183" s="70">
        <v>0.03616899749455586</v>
      </c>
      <c r="E183" s="67">
        <v>0.03333353823107157</v>
      </c>
      <c r="G183" s="41"/>
      <c r="H183" s="41"/>
    </row>
    <row r="184" spans="2:8" ht="14.25">
      <c r="B184" s="30">
        <v>42675</v>
      </c>
      <c r="C184" s="27">
        <v>177925391</v>
      </c>
      <c r="D184" s="70">
        <v>0.0356652635379653</v>
      </c>
      <c r="E184" s="67">
        <v>0.032591569349782</v>
      </c>
      <c r="F184" s="41"/>
      <c r="G184" s="41"/>
      <c r="H184" s="41"/>
    </row>
    <row r="185" spans="2:8" s="35" customFormat="1" ht="14.25">
      <c r="B185" s="30">
        <v>42705</v>
      </c>
      <c r="C185" s="27">
        <v>166546933</v>
      </c>
      <c r="D185" s="71">
        <v>0.0364283170547602</v>
      </c>
      <c r="E185" s="68">
        <v>0.0326114957275559</v>
      </c>
      <c r="F185" s="41"/>
      <c r="G185" s="41"/>
      <c r="H185" s="41"/>
    </row>
    <row r="186" spans="2:8" ht="14.25">
      <c r="B186" s="29">
        <v>42736</v>
      </c>
      <c r="C186" s="32">
        <v>152826000</v>
      </c>
      <c r="D186" s="70">
        <v>0.0371032053195308</v>
      </c>
      <c r="E186" s="67">
        <v>0.0327449912077789</v>
      </c>
      <c r="F186" s="41"/>
      <c r="G186" s="41"/>
      <c r="H186" s="41"/>
    </row>
    <row r="187" spans="2:8" s="35" customFormat="1" ht="14.25">
      <c r="B187" s="30">
        <v>42767</v>
      </c>
      <c r="C187" s="27">
        <v>118734000</v>
      </c>
      <c r="D187" s="70">
        <v>0.03830204419347155</v>
      </c>
      <c r="E187" s="67">
        <v>0.032995269823492365</v>
      </c>
      <c r="F187" s="41"/>
      <c r="G187" s="41"/>
      <c r="H187" s="41"/>
    </row>
    <row r="188" spans="2:8" s="35" customFormat="1" ht="14.25">
      <c r="B188" s="30">
        <v>42795</v>
      </c>
      <c r="C188" s="27">
        <v>127739000</v>
      </c>
      <c r="D188" s="70">
        <v>0.038643245509654624</v>
      </c>
      <c r="E188" s="67">
        <v>0.034068480371927216</v>
      </c>
      <c r="F188" s="41"/>
      <c r="G188" s="41"/>
      <c r="H188" s="41"/>
    </row>
    <row r="189" spans="2:8" s="35" customFormat="1" ht="14.25">
      <c r="B189" s="30">
        <v>42826</v>
      </c>
      <c r="C189" s="27">
        <v>132045000</v>
      </c>
      <c r="D189" s="70">
        <v>0.03927576327675199</v>
      </c>
      <c r="E189" s="67">
        <v>0.03442909388849555</v>
      </c>
      <c r="F189" s="41"/>
      <c r="G189" s="41"/>
      <c r="H189" s="41"/>
    </row>
    <row r="190" spans="2:8" s="35" customFormat="1" ht="14.25">
      <c r="B190" s="30">
        <v>42856</v>
      </c>
      <c r="C190" s="27">
        <v>144168000</v>
      </c>
      <c r="D190" s="70">
        <v>0.039582</v>
      </c>
      <c r="E190" s="67">
        <v>0.03444</v>
      </c>
      <c r="F190" s="41"/>
      <c r="G190" s="41"/>
      <c r="H190" s="41"/>
    </row>
    <row r="191" spans="2:8" s="35" customFormat="1" ht="14.25">
      <c r="B191" s="30">
        <v>42887</v>
      </c>
      <c r="C191" s="27">
        <v>152263000</v>
      </c>
      <c r="D191" s="70">
        <v>0.038579279580492475</v>
      </c>
      <c r="E191" s="67">
        <v>0.03455535196931061</v>
      </c>
      <c r="F191" s="41"/>
      <c r="G191" s="41"/>
      <c r="H191" s="41"/>
    </row>
    <row r="192" spans="2:8" s="35" customFormat="1" ht="14.25">
      <c r="B192" s="30">
        <v>42917</v>
      </c>
      <c r="C192" s="27">
        <v>167352000</v>
      </c>
      <c r="D192" s="70">
        <v>0.03802016659385219</v>
      </c>
      <c r="E192" s="67">
        <v>0.03380129242866225</v>
      </c>
      <c r="F192" s="41"/>
      <c r="G192" s="41"/>
      <c r="H192" s="41"/>
    </row>
    <row r="193" spans="2:8" s="35" customFormat="1" ht="14.25">
      <c r="B193" s="30">
        <v>42948</v>
      </c>
      <c r="C193" s="27">
        <v>178552000</v>
      </c>
      <c r="D193" s="70">
        <v>0.037096000000000004</v>
      </c>
      <c r="E193" s="67">
        <v>0.033941000000000006</v>
      </c>
      <c r="F193" s="41"/>
      <c r="G193" s="41"/>
      <c r="H193" s="41"/>
    </row>
    <row r="194" spans="2:8" s="35" customFormat="1" ht="14.25">
      <c r="B194" s="30">
        <v>42979</v>
      </c>
      <c r="C194" s="27">
        <v>179084000</v>
      </c>
      <c r="D194" s="70">
        <v>0.03746890935950799</v>
      </c>
      <c r="E194" s="67">
        <v>0.03315522635109928</v>
      </c>
      <c r="F194" s="41"/>
      <c r="G194" s="41"/>
      <c r="H194" s="41"/>
    </row>
    <row r="195" spans="2:8" s="35" customFormat="1" ht="14.25">
      <c r="B195" s="30">
        <v>43009</v>
      </c>
      <c r="C195" s="27">
        <v>201542000</v>
      </c>
      <c r="D195" s="70">
        <v>0.0368089009845406</v>
      </c>
      <c r="E195" s="67">
        <v>0.0330035540517109</v>
      </c>
      <c r="F195" s="41"/>
      <c r="G195" s="41"/>
      <c r="H195" s="41"/>
    </row>
    <row r="196" spans="2:8" s="35" customFormat="1" ht="14.25">
      <c r="B196" s="30">
        <v>43040</v>
      </c>
      <c r="C196" s="27">
        <v>193515000</v>
      </c>
      <c r="D196" s="70">
        <v>0.035943881043044</v>
      </c>
      <c r="E196" s="67">
        <v>0.0328799920472478</v>
      </c>
      <c r="F196" s="41"/>
      <c r="G196" s="41"/>
      <c r="H196" s="41"/>
    </row>
    <row r="197" spans="2:8" s="35" customFormat="1" ht="14.25">
      <c r="B197" s="30">
        <v>43070</v>
      </c>
      <c r="C197" s="77">
        <v>176677000</v>
      </c>
      <c r="D197" s="71">
        <v>0.036488033689386</v>
      </c>
      <c r="E197" s="68">
        <v>0.0322336873021668</v>
      </c>
      <c r="F197" s="41"/>
      <c r="G197" s="41"/>
      <c r="H197" s="41"/>
    </row>
    <row r="198" spans="2:8" s="35" customFormat="1" ht="14.25">
      <c r="B198" s="29">
        <v>43101</v>
      </c>
      <c r="C198" s="32">
        <v>160829484</v>
      </c>
      <c r="D198" s="70">
        <v>0.036844148904566235</v>
      </c>
      <c r="E198" s="67">
        <v>0.03261170135326592</v>
      </c>
      <c r="F198" s="41"/>
      <c r="G198" s="41"/>
      <c r="H198" s="41"/>
    </row>
    <row r="199" spans="2:8" s="35" customFormat="1" ht="14.25">
      <c r="B199" s="30">
        <v>43132</v>
      </c>
      <c r="C199" s="27">
        <v>131408716.92</v>
      </c>
      <c r="D199" s="70">
        <v>0.0374633333333333</v>
      </c>
      <c r="E199" s="67">
        <v>0.0330422222222222</v>
      </c>
      <c r="F199" s="41"/>
      <c r="G199" s="41"/>
      <c r="H199" s="41"/>
    </row>
    <row r="200" spans="2:8" s="35" customFormat="1" ht="14.25">
      <c r="B200" s="30">
        <v>43160</v>
      </c>
      <c r="C200" s="27">
        <v>141692219</v>
      </c>
      <c r="D200" s="70">
        <v>0.0391449479987882</v>
      </c>
      <c r="E200" s="67">
        <v>0.03457638229493187</v>
      </c>
      <c r="F200" s="41"/>
      <c r="G200" s="41"/>
      <c r="H200" s="41"/>
    </row>
    <row r="201" spans="2:8" s="35" customFormat="1" ht="14.25">
      <c r="B201" s="30">
        <v>43191</v>
      </c>
      <c r="C201" s="27">
        <v>152286363</v>
      </c>
      <c r="D201" s="70">
        <v>0.03896645720475867</v>
      </c>
      <c r="E201" s="67">
        <v>0.03406576235973241</v>
      </c>
      <c r="F201" s="41"/>
      <c r="G201" s="41"/>
      <c r="H201" s="41"/>
    </row>
    <row r="202" spans="2:8" s="35" customFormat="1" ht="14.25">
      <c r="B202" s="30">
        <v>43221</v>
      </c>
      <c r="C202" s="27">
        <v>163738810.08</v>
      </c>
      <c r="D202" s="70">
        <v>0.038774207974498605</v>
      </c>
      <c r="E202" s="67">
        <v>0.034436135383380105</v>
      </c>
      <c r="F202" s="41"/>
      <c r="G202" s="41"/>
      <c r="H202" s="41"/>
    </row>
    <row r="203" spans="2:8" s="35" customFormat="1" ht="14.25">
      <c r="B203" s="30">
        <v>43252</v>
      </c>
      <c r="C203" s="27">
        <v>164975558.55</v>
      </c>
      <c r="D203" s="70">
        <v>0.038874150611579214</v>
      </c>
      <c r="E203" s="67">
        <v>0.03468764298876996</v>
      </c>
      <c r="F203" s="41"/>
      <c r="G203" s="41"/>
      <c r="H203" s="41"/>
    </row>
    <row r="204" spans="2:8" s="35" customFormat="1" ht="14.25">
      <c r="B204" s="30">
        <v>43282</v>
      </c>
      <c r="C204" s="27">
        <v>173904354</v>
      </c>
      <c r="D204" s="70">
        <v>0.03888120296029351</v>
      </c>
      <c r="E204" s="67">
        <v>0.03411382074286477</v>
      </c>
      <c r="F204" s="41"/>
      <c r="G204" s="41"/>
      <c r="H204" s="41"/>
    </row>
    <row r="205" spans="2:8" s="35" customFormat="1" ht="14.25">
      <c r="B205" s="30">
        <v>43313</v>
      </c>
      <c r="C205" s="27">
        <v>185639884</v>
      </c>
      <c r="D205" s="70">
        <v>0.03805375931699189</v>
      </c>
      <c r="E205" s="67">
        <v>0.034231236364171656</v>
      </c>
      <c r="F205" s="41"/>
      <c r="G205" s="41"/>
      <c r="H205" s="41"/>
    </row>
    <row r="206" spans="2:8" s="35" customFormat="1" ht="14.25">
      <c r="B206" s="30">
        <v>43344</v>
      </c>
      <c r="C206" s="27">
        <v>201918962</v>
      </c>
      <c r="D206" s="70">
        <v>0.037414030875804895</v>
      </c>
      <c r="E206" s="67">
        <v>0.033860148714465105</v>
      </c>
      <c r="F206" s="41"/>
      <c r="G206" s="41"/>
      <c r="H206" s="41"/>
    </row>
    <row r="207" spans="2:8" s="35" customFormat="1" ht="14.25">
      <c r="B207" s="30">
        <v>43374</v>
      </c>
      <c r="C207" s="27">
        <v>215829287</v>
      </c>
      <c r="D207" s="70">
        <v>0.03716888342388084</v>
      </c>
      <c r="E207" s="67">
        <v>0.03343693707231574</v>
      </c>
      <c r="F207" s="41"/>
      <c r="G207" s="41"/>
      <c r="H207" s="41"/>
    </row>
    <row r="208" spans="2:8" s="35" customFormat="1" ht="14.25">
      <c r="B208" s="30">
        <v>43405</v>
      </c>
      <c r="C208" s="27">
        <v>192364586</v>
      </c>
      <c r="D208" s="70">
        <v>0.036710262631146</v>
      </c>
      <c r="E208" s="67">
        <v>0.033184630792155</v>
      </c>
      <c r="F208" s="41"/>
      <c r="G208" s="41"/>
      <c r="H208" s="41"/>
    </row>
    <row r="209" spans="2:9" s="35" customFormat="1" ht="14.25">
      <c r="B209" s="31">
        <v>43435</v>
      </c>
      <c r="C209" s="77">
        <v>178794285</v>
      </c>
      <c r="D209" s="71">
        <v>0.03718247009850685</v>
      </c>
      <c r="E209" s="68">
        <v>0.03306849245864689</v>
      </c>
      <c r="F209" s="41"/>
      <c r="G209" s="41"/>
      <c r="H209" s="41"/>
      <c r="I209" s="41"/>
    </row>
    <row r="210" spans="2:9" s="35" customFormat="1" ht="14.25">
      <c r="B210" s="30">
        <v>43466</v>
      </c>
      <c r="C210" s="78">
        <v>153832508.66000003</v>
      </c>
      <c r="D210" s="72">
        <v>0.037683616746510516</v>
      </c>
      <c r="E210" s="73">
        <v>0.03296543732669204</v>
      </c>
      <c r="F210" s="41"/>
      <c r="G210" s="41"/>
      <c r="H210" s="41"/>
      <c r="I210" s="41"/>
    </row>
    <row r="211" spans="2:9" s="35" customFormat="1" ht="14.25">
      <c r="B211" s="30">
        <v>43497</v>
      </c>
      <c r="C211" s="78">
        <v>117258784</v>
      </c>
      <c r="D211" s="72">
        <v>0.038433184194326266</v>
      </c>
      <c r="E211" s="73">
        <v>0.033746964429320694</v>
      </c>
      <c r="F211" s="41"/>
      <c r="G211" s="41"/>
      <c r="H211" s="41"/>
      <c r="I211" s="41"/>
    </row>
    <row r="212" spans="2:5" s="41" customFormat="1" ht="14.25">
      <c r="B212" s="30">
        <v>43525</v>
      </c>
      <c r="C212" s="78">
        <v>133154821</v>
      </c>
      <c r="D212" s="72">
        <v>0.03902956152406674</v>
      </c>
      <c r="E212" s="73">
        <v>0.034760915937600556</v>
      </c>
    </row>
    <row r="213" spans="2:5" s="41" customFormat="1" ht="14.25">
      <c r="B213" s="30">
        <v>43556</v>
      </c>
      <c r="C213" s="78">
        <v>136000891</v>
      </c>
      <c r="D213" s="72">
        <v>0.03910110337245398</v>
      </c>
      <c r="E213" s="73">
        <v>0.03431834880093334</v>
      </c>
    </row>
    <row r="214" spans="2:5" s="41" customFormat="1" ht="14.25">
      <c r="B214" s="30">
        <v>43586</v>
      </c>
      <c r="C214" s="78">
        <v>150111653</v>
      </c>
      <c r="D214" s="72">
        <v>0.03975194096632447</v>
      </c>
      <c r="E214" s="73">
        <v>0.0346343867060941</v>
      </c>
    </row>
    <row r="215" spans="2:5" s="41" customFormat="1" ht="14.25">
      <c r="B215" s="30">
        <v>43617</v>
      </c>
      <c r="C215" s="78">
        <v>157198304</v>
      </c>
      <c r="D215" s="72">
        <v>0.039123419274365585</v>
      </c>
      <c r="E215" s="73">
        <v>0.03434105004538754</v>
      </c>
    </row>
    <row r="216" spans="2:5" s="41" customFormat="1" ht="14.25">
      <c r="B216" s="30">
        <v>43647</v>
      </c>
      <c r="C216" s="78">
        <v>170055591</v>
      </c>
      <c r="D216" s="72">
        <v>0.038150684086623414</v>
      </c>
      <c r="E216" s="73">
        <v>0.03435961938614345</v>
      </c>
    </row>
    <row r="217" spans="2:5" s="41" customFormat="1" ht="14.25">
      <c r="B217" s="30">
        <v>43678</v>
      </c>
      <c r="C217" s="78">
        <v>181488350</v>
      </c>
      <c r="D217" s="72">
        <v>0.037679358512912056</v>
      </c>
      <c r="E217" s="73">
        <v>0.03428137109832948</v>
      </c>
    </row>
    <row r="218" spans="2:5" s="41" customFormat="1" ht="14.25">
      <c r="B218" s="30">
        <v>43709</v>
      </c>
      <c r="C218" s="78">
        <v>198560891</v>
      </c>
      <c r="D218" s="72">
        <v>0.03724004631475339</v>
      </c>
      <c r="E218" s="73">
        <v>0.03489627730598962</v>
      </c>
    </row>
    <row r="219" spans="2:5" s="41" customFormat="1" ht="14.25">
      <c r="B219" s="30">
        <v>43739</v>
      </c>
      <c r="C219" s="78">
        <v>213043805</v>
      </c>
      <c r="D219" s="72">
        <v>0.0374225721414845</v>
      </c>
      <c r="E219" s="73">
        <v>0.03452640773601025</v>
      </c>
    </row>
    <row r="220" spans="2:5" s="41" customFormat="1" ht="14.25">
      <c r="B220" s="30">
        <v>43770</v>
      </c>
      <c r="C220" s="78">
        <v>193658936</v>
      </c>
      <c r="D220" s="72">
        <v>0.03659264306288952</v>
      </c>
      <c r="E220" s="73">
        <v>0.03341746801593613</v>
      </c>
    </row>
    <row r="221" spans="1:5" s="41" customFormat="1" ht="15.75" customHeight="1">
      <c r="A221" s="85"/>
      <c r="B221" s="31">
        <v>43800</v>
      </c>
      <c r="C221" s="77">
        <v>165664097.2</v>
      </c>
      <c r="D221" s="71">
        <v>0.03753872260167412</v>
      </c>
      <c r="E221" s="68">
        <v>0.03265825485397235</v>
      </c>
    </row>
    <row r="222" spans="2:5" s="41" customFormat="1" ht="14.25">
      <c r="B222" s="29">
        <v>43831</v>
      </c>
      <c r="C222" s="86">
        <v>154525341</v>
      </c>
      <c r="D222" s="69">
        <v>0.03739749596965185</v>
      </c>
      <c r="E222" s="66">
        <v>0.0332337826354775</v>
      </c>
    </row>
    <row r="223" spans="2:5" s="41" customFormat="1" ht="14.25">
      <c r="B223" s="30">
        <v>43862</v>
      </c>
      <c r="C223" s="78">
        <v>130301795</v>
      </c>
      <c r="D223" s="72">
        <v>0.03801429026906283</v>
      </c>
      <c r="E223" s="73">
        <v>0.03398280782732608</v>
      </c>
    </row>
    <row r="224" spans="2:5" s="41" customFormat="1" ht="14.25">
      <c r="B224" s="30">
        <v>43891</v>
      </c>
      <c r="C224" s="78">
        <v>135096223</v>
      </c>
      <c r="D224" s="72">
        <v>0.0392414932092275</v>
      </c>
      <c r="E224" s="73">
        <v>0.0341668849918669</v>
      </c>
    </row>
    <row r="225" spans="2:5" s="41" customFormat="1" ht="14.25">
      <c r="B225" s="30">
        <v>43922</v>
      </c>
      <c r="C225" s="78">
        <v>143915580</v>
      </c>
      <c r="D225" s="72">
        <v>0.03961769921485941</v>
      </c>
      <c r="E225" s="73">
        <v>0.03462930027303626</v>
      </c>
    </row>
    <row r="226" spans="2:5" s="41" customFormat="1" ht="14.25">
      <c r="B226" s="30">
        <v>43952</v>
      </c>
      <c r="C226" s="78">
        <v>161159627</v>
      </c>
      <c r="D226" s="72">
        <v>0.039949612633145316</v>
      </c>
      <c r="E226" s="73">
        <v>0.03539420868170161</v>
      </c>
    </row>
    <row r="227" spans="2:5" s="41" customFormat="1" ht="14.25">
      <c r="B227" s="30">
        <v>43983</v>
      </c>
      <c r="C227" s="78">
        <v>166429499.5</v>
      </c>
      <c r="D227" s="72">
        <v>0.038802541750396505</v>
      </c>
      <c r="E227" s="73">
        <v>0.03474354298393483</v>
      </c>
    </row>
    <row r="228" spans="2:5" s="41" customFormat="1" ht="14.25">
      <c r="B228" s="30">
        <v>44013</v>
      </c>
      <c r="C228" s="78">
        <v>178176819</v>
      </c>
      <c r="D228" s="72">
        <v>0.03804610424946977</v>
      </c>
      <c r="E228" s="73">
        <v>0.035099079330957544</v>
      </c>
    </row>
    <row r="229" spans="2:5" s="41" customFormat="1" ht="14.25">
      <c r="B229" s="30">
        <v>44044</v>
      </c>
      <c r="C229" s="78">
        <v>199211085</v>
      </c>
      <c r="D229" s="72">
        <v>0.037302643204279756</v>
      </c>
      <c r="E229" s="73">
        <v>0.03520181129852909</v>
      </c>
    </row>
    <row r="230" spans="2:5" s="41" customFormat="1" ht="14.25">
      <c r="B230" s="30">
        <v>44075</v>
      </c>
      <c r="C230" s="78">
        <v>206957336.5</v>
      </c>
      <c r="D230" s="72">
        <v>0.037648015627409374</v>
      </c>
      <c r="E230" s="73">
        <v>0.03519048042004437</v>
      </c>
    </row>
    <row r="231" spans="2:5" s="41" customFormat="1" ht="14.25">
      <c r="B231" s="30">
        <v>44105</v>
      </c>
      <c r="C231" s="78">
        <v>222015218</v>
      </c>
      <c r="D231" s="72">
        <v>0.03742328167952492</v>
      </c>
      <c r="E231" s="73">
        <v>0.034521437847629746</v>
      </c>
    </row>
    <row r="232" spans="2:5" s="41" customFormat="1" ht="14.25">
      <c r="B232" s="30">
        <v>44136</v>
      </c>
      <c r="C232" s="78">
        <v>198762049</v>
      </c>
      <c r="D232" s="72">
        <v>0.03666161863335224</v>
      </c>
      <c r="E232" s="73">
        <v>0.03352549194237858</v>
      </c>
    </row>
    <row r="233" spans="2:5" s="41" customFormat="1" ht="14.25">
      <c r="B233" s="31">
        <v>44166</v>
      </c>
      <c r="C233" s="77">
        <v>181066064</v>
      </c>
      <c r="D233" s="71">
        <v>0.037487889888289494</v>
      </c>
      <c r="E233" s="68">
        <v>0.033334936075760414</v>
      </c>
    </row>
    <row r="234" spans="2:6" s="41" customFormat="1" ht="14.25">
      <c r="B234" s="30">
        <v>44197</v>
      </c>
      <c r="C234" s="78">
        <v>160443428</v>
      </c>
      <c r="D234" s="72">
        <v>0.037789499842258024</v>
      </c>
      <c r="E234" s="73">
        <v>0.03368155105779607</v>
      </c>
      <c r="F234" s="85"/>
    </row>
    <row r="235" spans="2:6" s="41" customFormat="1" ht="14.25">
      <c r="B235" s="30">
        <v>44228</v>
      </c>
      <c r="C235" s="78">
        <v>133919443</v>
      </c>
      <c r="D235" s="72">
        <v>0.03877011854529167</v>
      </c>
      <c r="E235" s="73">
        <v>0.034587439972645594</v>
      </c>
      <c r="F235" s="85"/>
    </row>
    <row r="236" spans="2:6" s="41" customFormat="1" ht="14.25">
      <c r="B236" s="30">
        <v>44256</v>
      </c>
      <c r="C236" s="78">
        <v>143300921</v>
      </c>
      <c r="D236" s="72">
        <v>0.03965221808488168</v>
      </c>
      <c r="E236" s="73">
        <v>0.034922349541397786</v>
      </c>
      <c r="F236" s="85"/>
    </row>
    <row r="237" spans="2:6" s="41" customFormat="1" ht="14.25">
      <c r="B237" s="30">
        <v>44287</v>
      </c>
      <c r="C237" s="78">
        <v>149060959.8</v>
      </c>
      <c r="D237" s="72">
        <v>0.04003982141004441</v>
      </c>
      <c r="E237" s="73">
        <v>0.034626681416332086</v>
      </c>
      <c r="F237" s="85"/>
    </row>
    <row r="238" spans="2:6" s="41" customFormat="1" ht="14.25">
      <c r="B238" s="30">
        <v>44317</v>
      </c>
      <c r="C238" s="78">
        <v>168178793.92</v>
      </c>
      <c r="D238" s="72">
        <v>0.03989288377949316</v>
      </c>
      <c r="E238" s="73">
        <v>0.03490213934146263</v>
      </c>
      <c r="F238" s="85"/>
    </row>
    <row r="239" spans="2:6" s="41" customFormat="1" ht="14.25">
      <c r="B239" s="30">
        <v>44348</v>
      </c>
      <c r="C239" s="78">
        <v>168952130</v>
      </c>
      <c r="D239" s="72">
        <v>0.039796523892949194</v>
      </c>
      <c r="E239" s="73">
        <v>0.03455466314606621</v>
      </c>
      <c r="F239" s="85"/>
    </row>
    <row r="240" spans="2:6" s="41" customFormat="1" ht="14.25">
      <c r="B240" s="30">
        <v>44378</v>
      </c>
      <c r="C240" s="78">
        <v>185273532</v>
      </c>
      <c r="D240" s="72">
        <v>0.03894782936468033</v>
      </c>
      <c r="E240" s="73">
        <v>0.034796756845776315</v>
      </c>
      <c r="F240" s="85"/>
    </row>
    <row r="241" spans="2:6" s="41" customFormat="1" ht="14.25">
      <c r="B241" s="30">
        <v>44409</v>
      </c>
      <c r="C241" s="78">
        <v>202900529</v>
      </c>
      <c r="D241" s="72">
        <v>0.038296461804712974</v>
      </c>
      <c r="E241" s="73">
        <v>0.03541422859500749</v>
      </c>
      <c r="F241" s="85"/>
    </row>
    <row r="242" spans="2:6" s="41" customFormat="1" ht="14.25">
      <c r="B242" s="30">
        <v>44440</v>
      </c>
      <c r="C242" s="78">
        <v>206828905</v>
      </c>
      <c r="D242" s="72">
        <v>0.03826988200958944</v>
      </c>
      <c r="E242" s="73">
        <v>0.03471281408373783</v>
      </c>
      <c r="F242" s="85"/>
    </row>
    <row r="243" spans="2:6" s="41" customFormat="1" ht="14.25">
      <c r="B243" s="30">
        <v>44470</v>
      </c>
      <c r="C243" s="78">
        <v>219982465</v>
      </c>
      <c r="D243" s="72">
        <v>0.03785637438322947</v>
      </c>
      <c r="E243" s="73">
        <v>0.03430854268282318</v>
      </c>
      <c r="F243" s="85"/>
    </row>
    <row r="244" spans="2:6" s="41" customFormat="1" ht="14.25">
      <c r="B244" s="30">
        <v>44501</v>
      </c>
      <c r="C244" s="78">
        <v>193198682</v>
      </c>
      <c r="D244" s="72">
        <v>0.03747799852881825</v>
      </c>
      <c r="E244" s="73">
        <v>0.033048522154016345</v>
      </c>
      <c r="F244" s="85"/>
    </row>
    <row r="245" spans="2:6" s="41" customFormat="1" ht="14.25">
      <c r="B245" s="31">
        <v>44531</v>
      </c>
      <c r="C245" s="77">
        <v>185913012</v>
      </c>
      <c r="D245" s="71">
        <v>0.03690895348311871</v>
      </c>
      <c r="E245" s="68">
        <v>0.033612395124754134</v>
      </c>
      <c r="F245" s="85"/>
    </row>
    <row r="246" spans="2:11" s="41" customFormat="1" ht="14.25">
      <c r="B246" s="29">
        <v>44562</v>
      </c>
      <c r="C246" s="86">
        <v>159189149.51</v>
      </c>
      <c r="D246" s="69">
        <v>0.03783292905027939</v>
      </c>
      <c r="E246" s="66">
        <v>0.0334185162296256</v>
      </c>
      <c r="F246" s="85"/>
      <c r="I246" s="8"/>
      <c r="J246" s="8"/>
      <c r="K246" s="8"/>
    </row>
    <row r="247" spans="2:6" s="41" customFormat="1" ht="14.25">
      <c r="B247" s="30">
        <v>44593</v>
      </c>
      <c r="C247" s="78">
        <v>132977329.15</v>
      </c>
      <c r="D247" s="72">
        <v>0.03898818812283516</v>
      </c>
      <c r="E247" s="73">
        <v>0.034741207477945804</v>
      </c>
      <c r="F247" s="85"/>
    </row>
    <row r="248" spans="2:6" s="41" customFormat="1" ht="14.25">
      <c r="B248" s="30">
        <v>44621</v>
      </c>
      <c r="C248" s="78">
        <v>140769195.72</v>
      </c>
      <c r="D248" s="72">
        <v>0.040269527962401755</v>
      </c>
      <c r="E248" s="73">
        <v>0.035512662287271075</v>
      </c>
      <c r="F248" s="85"/>
    </row>
    <row r="249" spans="2:6" s="41" customFormat="1" ht="14.25">
      <c r="B249" s="30">
        <v>44652</v>
      </c>
      <c r="C249" s="78">
        <v>146536774.94</v>
      </c>
      <c r="D249" s="72">
        <v>0.040417428595393684</v>
      </c>
      <c r="E249" s="73">
        <v>0.035568209777649046</v>
      </c>
      <c r="F249" s="85"/>
    </row>
    <row r="250" spans="2:6" s="41" customFormat="1" ht="14.25">
      <c r="B250" s="30">
        <v>44682</v>
      </c>
      <c r="C250" s="78">
        <v>164663723</v>
      </c>
      <c r="D250" s="72">
        <v>0.04011536298339436</v>
      </c>
      <c r="E250" s="73">
        <v>0.03548372157844781</v>
      </c>
      <c r="F250" s="85"/>
    </row>
    <row r="251" spans="2:6" s="41" customFormat="1" ht="14.25">
      <c r="B251" s="30">
        <v>44713</v>
      </c>
      <c r="C251" s="78">
        <v>167011451.29</v>
      </c>
      <c r="D251" s="72">
        <v>0.03986564998926345</v>
      </c>
      <c r="E251" s="73">
        <v>0.0352511812412507</v>
      </c>
      <c r="F251" s="85"/>
    </row>
    <row r="252" spans="2:6" s="41" customFormat="1" ht="14.25">
      <c r="B252" s="30">
        <v>44743</v>
      </c>
      <c r="C252" s="78">
        <v>170517363</v>
      </c>
      <c r="D252" s="72">
        <v>0.03946551826906412</v>
      </c>
      <c r="E252" s="73">
        <v>0.03451678545853682</v>
      </c>
      <c r="F252" s="85"/>
    </row>
    <row r="253" spans="2:6" s="41" customFormat="1" ht="14.25">
      <c r="B253" s="30">
        <v>44774</v>
      </c>
      <c r="C253" s="78">
        <v>199480602.03</v>
      </c>
      <c r="D253" s="72">
        <v>0.037719528712704134</v>
      </c>
      <c r="E253" s="73">
        <v>0.03456229839247256</v>
      </c>
      <c r="F253" s="85"/>
    </row>
    <row r="254" spans="2:6" s="41" customFormat="1" ht="14.25">
      <c r="B254" s="30">
        <v>44805</v>
      </c>
      <c r="C254" s="78">
        <v>210949965.85</v>
      </c>
      <c r="D254" s="72">
        <v>0.03780959287632641</v>
      </c>
      <c r="E254" s="73">
        <v>0.03484669920874011</v>
      </c>
      <c r="F254" s="85"/>
    </row>
    <row r="255" spans="2:6" s="41" customFormat="1" ht="14.25">
      <c r="B255" s="31">
        <v>44835</v>
      </c>
      <c r="C255" s="75">
        <v>216284620.18952742</v>
      </c>
      <c r="D255" s="71">
        <v>0.03812914257097555</v>
      </c>
      <c r="E255" s="68">
        <v>0.034230740736574776</v>
      </c>
      <c r="F255" s="85"/>
    </row>
    <row r="256" spans="2:5" s="41" customFormat="1" ht="14.25">
      <c r="B256" s="79"/>
      <c r="C256" s="79"/>
      <c r="D256" s="79"/>
      <c r="E256" s="87"/>
    </row>
    <row r="257" spans="2:15" ht="14.25">
      <c r="B257" s="6" t="s">
        <v>52</v>
      </c>
      <c r="C257" s="1"/>
      <c r="D257" s="40"/>
      <c r="E257" s="39"/>
      <c r="F257" s="41"/>
      <c r="G257" s="41"/>
      <c r="H257" s="41"/>
      <c r="L257" s="8"/>
      <c r="O257" s="24"/>
    </row>
    <row r="258" spans="2:15" s="41" customFormat="1" ht="14.25">
      <c r="B258" s="6" t="s">
        <v>45</v>
      </c>
      <c r="D258" s="76"/>
      <c r="L258" s="8"/>
      <c r="O258" s="24"/>
    </row>
    <row r="259" spans="2:7" ht="14.25">
      <c r="B259" s="38"/>
      <c r="C259" s="1" t="s">
        <v>16</v>
      </c>
      <c r="D259" s="40"/>
      <c r="E259" s="39"/>
      <c r="F259" s="39"/>
      <c r="G259" s="39"/>
    </row>
    <row r="260" ht="14.25">
      <c r="C260" s="39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2022-12-07T18:05:10Z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