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Total Exportado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<sst xmlns="http://schemas.openxmlformats.org/spreadsheetml/2006/main" count="512" uniqueCount="62">
  <si>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</si>
  <si>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</si>
  <si>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</si>
  <si>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</si>
  <si>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</si>
  <si>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</si>
  <si>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</si>
  <si>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</si>
  <si>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</si>
  <si>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</si>
  <si>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</si>
  <si>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</si>
  <si>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</si>
  <si>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</si>
  <si>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</si>
  <si>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Total Exportado</t>
  </si>
  <si>
    <t>Volver a hoja principal</t>
  </si>
  <si>
    <t>Fecha</t>
  </si>
  <si>
    <t>Acceder al listado de datos</t>
  </si>
  <si>
    <t>Fuente: INALE en base a datos de Aduanas</t>
  </si>
  <si>
    <t>2015</t>
  </si>
  <si>
    <t>2016</t>
  </si>
  <si>
    <t>2017</t>
  </si>
  <si>
    <t>2018</t>
  </si>
  <si>
    <t>Total</t>
  </si>
  <si>
    <t>Trimestre 1</t>
  </si>
  <si>
    <t>Trimestre 2</t>
  </si>
  <si>
    <t>Trimestre 3</t>
  </si>
  <si>
    <t>Trimestre 4</t>
  </si>
  <si>
    <t>Total Anual</t>
  </si>
  <si>
    <t>Año</t>
  </si>
  <si>
    <t>% variación  periodo del año anterior</t>
  </si>
  <si>
    <t>Destinos de las exportaciones, definidos como los cinco primeros países en función del ingreso generado por la exportación y el porcentaje del total por trimestre</t>
  </si>
  <si>
    <t>Puesto</t>
  </si>
  <si>
    <t>BRASIL</t>
  </si>
  <si>
    <t>RUSIA</t>
  </si>
  <si>
    <t>ARGELIA</t>
  </si>
  <si>
    <t>CHINA</t>
  </si>
  <si>
    <t>MEXICO</t>
  </si>
  <si>
    <t>CUBA</t>
  </si>
  <si>
    <t>ARGENTINA</t>
  </si>
  <si>
    <t>SUDAFRICA</t>
  </si>
  <si>
    <t>VENEZUELA</t>
  </si>
  <si>
    <t>CHILE</t>
  </si>
  <si>
    <t>Fuente: INALE en base a datos de Aduanas, precios FOB</t>
  </si>
  <si>
    <t xml:space="preserve"> Año 2013</t>
  </si>
  <si>
    <t xml:space="preserve"> Año 2012</t>
  </si>
  <si>
    <t>COLOMBIA</t>
  </si>
  <si>
    <t>ESTADOS UNIDOS</t>
  </si>
  <si>
    <t xml:space="preserve"> Año 2011</t>
  </si>
  <si>
    <t xml:space="preserve"> Año 2010</t>
  </si>
  <si>
    <t xml:space="preserve"> Año 2009</t>
  </si>
  <si>
    <t>COREA DEL SUR</t>
  </si>
  <si>
    <t>SENEGAL</t>
  </si>
  <si>
    <t>MARRUECOS</t>
  </si>
  <si>
    <t xml:space="preserve"> Año 2008</t>
  </si>
  <si>
    <t xml:space="preserve"> Año 2007</t>
  </si>
  <si>
    <t>EGIPTO</t>
  </si>
  <si>
    <t>Facturación (US$ FOB)</t>
  </si>
  <si>
    <t>2019</t>
  </si>
  <si>
    <t>Facturación (US$)</t>
  </si>
  <si>
    <t>2020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</si>
</sst>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_(* #,##0_);_(* \(#,##0\);_(* &quot;-&quot;??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40" fillId="0" borderId="11" xfId="0" applyNumberFormat="1" applyFont="1" applyBorder="1" applyAlignment="1">
      <alignment/>
    </xf>
    <xf numFmtId="9" fontId="40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40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40" fillId="0" borderId="19" xfId="0" applyNumberFormat="1" applyFont="1" applyBorder="1" applyAlignment="1">
      <alignment/>
    </xf>
    <xf numFmtId="9" fontId="40" fillId="0" borderId="20" xfId="55" applyFont="1" applyBorder="1" applyAlignment="1">
      <alignment/>
    </xf>
    <xf numFmtId="9" fontId="40" fillId="0" borderId="21" xfId="55" applyFont="1" applyBorder="1" applyAlignment="1">
      <alignment/>
    </xf>
    <xf numFmtId="183" fontId="0" fillId="0" borderId="0" xfId="49" applyNumberFormat="1" applyAlignment="1">
      <alignment/>
    </xf>
    <xf numFmtId="183" fontId="31" fillId="0" borderId="0" xfId="46" applyNumberFormat="1" applyAlignment="1" applyProtection="1">
      <alignment/>
      <protection/>
    </xf>
    <xf numFmtId="0" fontId="40" fillId="0" borderId="22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0" xfId="0" applyFont="1" applyAlignment="1">
      <alignment wrapText="1"/>
    </xf>
    <xf numFmtId="17" fontId="0" fillId="0" borderId="22" xfId="0" applyNumberFormat="1" applyBorder="1" applyAlignment="1">
      <alignment horizontal="center"/>
    </xf>
    <xf numFmtId="183" fontId="0" fillId="0" borderId="24" xfId="49" applyNumberFormat="1" applyBorder="1" applyAlignment="1">
      <alignment/>
    </xf>
    <xf numFmtId="17" fontId="0" fillId="0" borderId="25" xfId="0" applyNumberFormat="1" applyBorder="1" applyAlignment="1">
      <alignment horizontal="center"/>
    </xf>
    <xf numFmtId="183" fontId="0" fillId="0" borderId="0" xfId="49" applyNumberFormat="1" applyAlignment="1">
      <alignment/>
    </xf>
    <xf numFmtId="183" fontId="0" fillId="0" borderId="26" xfId="49" applyNumberFormat="1" applyBorder="1" applyAlignment="1">
      <alignment/>
    </xf>
    <xf numFmtId="17" fontId="0" fillId="0" borderId="27" xfId="0" applyNumberFormat="1" applyBorder="1" applyAlignment="1">
      <alignment horizontal="center"/>
    </xf>
    <xf numFmtId="183" fontId="0" fillId="0" borderId="28" xfId="49" applyNumberFormat="1" applyBorder="1" applyAlignment="1">
      <alignment/>
    </xf>
    <xf numFmtId="0" fontId="31" fillId="0" borderId="0" xfId="46" applyAlignment="1" applyProtection="1">
      <alignment/>
      <protection/>
    </xf>
    <xf numFmtId="0" fontId="41" fillId="0" borderId="0" xfId="0" applyFont="1" applyAlignment="1">
      <alignment/>
    </xf>
    <xf numFmtId="49" fontId="0" fillId="0" borderId="0" xfId="0" applyNumberFormat="1" applyAlignment="1">
      <alignment/>
    </xf>
    <xf numFmtId="49" fontId="40" fillId="0" borderId="29" xfId="0" applyNumberFormat="1" applyFont="1" applyBorder="1" applyAlignment="1">
      <alignment/>
    </xf>
    <xf numFmtId="49" fontId="40" fillId="0" borderId="11" xfId="0" applyNumberFormat="1" applyFont="1" applyBorder="1" applyAlignment="1">
      <alignment/>
    </xf>
    <xf numFmtId="49" fontId="40" fillId="0" borderId="17" xfId="0" applyNumberFormat="1" applyFont="1" applyBorder="1" applyAlignment="1">
      <alignment/>
    </xf>
    <xf numFmtId="49" fontId="40" fillId="0" borderId="19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0" borderId="30" xfId="0" applyFont="1" applyBorder="1" applyAlignment="1">
      <alignment/>
    </xf>
    <xf numFmtId="0" fontId="40" fillId="0" borderId="30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40" fillId="0" borderId="16" xfId="0" applyFont="1" applyBorder="1" applyAlignment="1">
      <alignment/>
    </xf>
    <xf numFmtId="9" fontId="0" fillId="0" borderId="15" xfId="55" applyBorder="1" applyAlignment="1">
      <alignment/>
    </xf>
    <xf numFmtId="0" fontId="40" fillId="0" borderId="31" xfId="0" applyFont="1" applyBorder="1" applyAlignment="1">
      <alignment/>
    </xf>
    <xf numFmtId="3" fontId="0" fillId="0" borderId="31" xfId="0" applyNumberFormat="1" applyBorder="1" applyAlignment="1">
      <alignment/>
    </xf>
    <xf numFmtId="9" fontId="0" fillId="0" borderId="20" xfId="55" applyBorder="1" applyAlignment="1">
      <alignment/>
    </xf>
    <xf numFmtId="0" fontId="41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0" fontId="40" fillId="0" borderId="29" xfId="0" applyFont="1" applyBorder="1" applyAlignment="1">
      <alignment/>
    </xf>
    <xf numFmtId="0" fontId="40" fillId="0" borderId="11" xfId="0" applyFont="1" applyBorder="1" applyAlignment="1">
      <alignment/>
    </xf>
    <xf numFmtId="0" fontId="43" fillId="0" borderId="32" xfId="0" applyFont="1" applyBorder="1" applyAlignment="1">
      <alignment wrapText="1"/>
    </xf>
    <xf numFmtId="9" fontId="43" fillId="0" borderId="33" xfId="55" applyFont="1" applyBorder="1" applyAlignment="1">
      <alignment horizontal="right" wrapText="1"/>
    </xf>
    <xf numFmtId="0" fontId="40" fillId="0" borderId="17" xfId="0" applyFont="1" applyBorder="1" applyAlignment="1">
      <alignment/>
    </xf>
    <xf numFmtId="0" fontId="43" fillId="0" borderId="34" xfId="0" applyFont="1" applyBorder="1" applyAlignment="1">
      <alignment wrapText="1"/>
    </xf>
    <xf numFmtId="9" fontId="43" fillId="0" borderId="35" xfId="55" applyFont="1" applyBorder="1" applyAlignment="1">
      <alignment horizontal="right" wrapText="1"/>
    </xf>
    <xf numFmtId="0" fontId="43" fillId="0" borderId="34" xfId="0" applyFont="1" applyBorder="1" applyAlignment="1" quotePrefix="1">
      <alignment wrapText="1"/>
    </xf>
    <xf numFmtId="9" fontId="43" fillId="0" borderId="35" xfId="55" applyFont="1" applyBorder="1" applyAlignment="1" quotePrefix="1">
      <alignment horizontal="right" wrapText="1"/>
    </xf>
    <xf numFmtId="0" fontId="40" fillId="0" borderId="19" xfId="0" applyFont="1" applyBorder="1" applyAlignment="1">
      <alignment/>
    </xf>
    <xf numFmtId="0" fontId="43" fillId="0" borderId="36" xfId="0" applyFont="1" applyBorder="1" applyAlignment="1" quotePrefix="1">
      <alignment wrapText="1"/>
    </xf>
    <xf numFmtId="9" fontId="43" fillId="0" borderId="37" xfId="55" applyFont="1" applyBorder="1" applyAlignment="1" quotePrefix="1">
      <alignment horizontal="right" wrapText="1"/>
    </xf>
    <xf numFmtId="0" fontId="43" fillId="0" borderId="36" xfId="0" applyFont="1" applyBorder="1" applyAlignment="1">
      <alignment wrapText="1"/>
    </xf>
    <xf numFmtId="9" fontId="43" fillId="0" borderId="37" xfId="55" applyFont="1" applyBorder="1" applyAlignment="1">
      <alignment horizontal="right" wrapText="1"/>
    </xf>
    <xf numFmtId="0" fontId="40" fillId="0" borderId="0" xfId="0" applyFont="1" applyAlignment="1">
      <alignment/>
    </xf>
    <xf numFmtId="0" fontId="43" fillId="0" borderId="0" xfId="0" applyFont="1" applyAlignment="1">
      <alignment horizontal="right" wrapText="1"/>
    </xf>
    <xf numFmtId="0" fontId="43" fillId="0" borderId="0" xfId="0" applyFont="1" applyAlignment="1">
      <alignment wrapText="1"/>
    </xf>
    <xf numFmtId="2" fontId="43" fillId="0" borderId="0" xfId="0" applyNumberFormat="1" applyFont="1" applyAlignment="1">
      <alignment horizontal="right" wrapText="1"/>
    </xf>
    <xf numFmtId="9" fontId="43" fillId="0" borderId="38" xfId="55" applyFont="1" applyBorder="1" applyAlignment="1">
      <alignment horizontal="right" wrapText="1"/>
    </xf>
    <xf numFmtId="9" fontId="43" fillId="0" borderId="39" xfId="55" applyFont="1" applyBorder="1" applyAlignment="1">
      <alignment horizontal="right" wrapText="1"/>
    </xf>
    <xf numFmtId="0" fontId="43" fillId="0" borderId="40" xfId="0" applyFont="1" applyBorder="1" applyAlignment="1">
      <alignment wrapText="1"/>
    </xf>
    <xf numFmtId="0" fontId="43" fillId="0" borderId="41" xfId="0" applyFont="1" applyBorder="1" applyAlignment="1">
      <alignment wrapText="1"/>
    </xf>
    <xf numFmtId="0" fontId="0" fillId="0" borderId="0" xfId="0" applyAlignment="1">
      <alignment/>
    </xf>
    <xf numFmtId="0" fontId="40" fillId="0" borderId="24" xfId="0" applyFont="1" applyBorder="1" applyAlignment="1">
      <alignment vertical="center" wrapText="1"/>
    </xf>
    <xf numFmtId="183" fontId="0" fillId="0" borderId="23" xfId="49" applyNumberFormat="1" applyBorder="1" applyAlignment="1">
      <alignment/>
    </xf>
    <xf numFmtId="183" fontId="0" fillId="0" borderId="42" xfId="49" applyNumberFormat="1" applyBorder="1" applyAlignment="1">
      <alignment/>
    </xf>
    <xf numFmtId="183" fontId="0" fillId="0" borderId="43" xfId="49" applyNumberFormat="1" applyBorder="1" applyAlignment="1">
      <alignment/>
    </xf>
    <xf numFmtId="17" fontId="0" fillId="0" borderId="0" xfId="0" applyNumberFormat="1" applyBorder="1" applyAlignment="1">
      <alignment horizontal="center"/>
    </xf>
    <xf numFmtId="183" fontId="0" fillId="0" borderId="0" xfId="49" applyNumberFormat="1" applyBorder="1" applyAlignment="1">
      <alignment/>
    </xf>
    <xf numFmtId="0" fontId="40" fillId="0" borderId="3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30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83" fontId="40" fillId="0" borderId="30" xfId="49" applyNumberFormat="1" applyFont="1" applyBorder="1" applyAlignment="1">
      <alignment horizontal="center"/>
    </xf>
    <xf numFmtId="183" fontId="40" fillId="0" borderId="12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704850</xdr:colOff>
      <xdr:row>0</xdr:row>
      <xdr:rowOff>76200</xdr:rowOff>
    </xdr:from>
    <xdr:to>
      <xdr:col>9</xdr:col>
      <xdr:colOff>495300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7620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971550</xdr:colOff>
      <xdr:row>0</xdr:row>
      <xdr:rowOff>0</xdr:rowOff>
    </xdr:from>
    <xdr:to>
      <xdr:col>7</xdr:col>
      <xdr:colOff>180975</xdr:colOff>
      <xdr:row>8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15811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0</xdr:rowOff>
    </xdr:from>
    <xdr:to>
      <xdr:col>3</xdr:col>
      <xdr:colOff>1219200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54"/>
  <sheetViews>
    <sheetView showGridLines="0" tabSelected="1" zoomScalePageLayoutView="0" workbookViewId="0" topLeftCell="A1">
      <selection activeCell="K29" sqref="K29"/>
    </sheetView>
  </sheetViews>
  <sheetFormatPr defaultColWidth="9.140625" defaultRowHeight="15"/>
  <cols>
    <col min="1" max="1" width="8.140625" style="1" customWidth="1"/>
    <col min="2" max="2" width="9.140625" style="30" customWidth="1"/>
    <col min="3" max="14" width="12.140625" style="1" customWidth="1"/>
    <col min="15" max="15" width="12.00390625" style="1" bestFit="1" customWidth="1"/>
    <col min="16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7:11" ht="15.75" thickBot="1">
      <c r="G10" s="84" t="s">
        <v>15</v>
      </c>
      <c r="H10" s="85"/>
      <c r="I10" s="85"/>
      <c r="J10" s="86"/>
      <c r="K10" s="28" t="s">
        <v>18</v>
      </c>
    </row>
    <row r="12" ht="15.75" thickBot="1"/>
    <row r="13" spans="2:16" ht="15.75" thickBot="1">
      <c r="B13" s="1"/>
      <c r="E13" s="30"/>
      <c r="G13" s="87" t="s">
        <v>60</v>
      </c>
      <c r="H13" s="88"/>
      <c r="I13" s="88"/>
      <c r="J13" s="89"/>
      <c r="K13"/>
      <c r="L13"/>
      <c r="M13"/>
      <c r="N13"/>
      <c r="O13"/>
      <c r="P13"/>
    </row>
    <row r="14" ht="15.75" thickBot="1"/>
    <row r="15" spans="2:16" ht="15.75" thickBot="1">
      <c r="B15" s="31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2" t="s">
        <v>13</v>
      </c>
      <c r="O15" s="3" t="s">
        <v>24</v>
      </c>
      <c r="P15" s="4" t="s">
        <v>14</v>
      </c>
    </row>
    <row r="16" spans="2:16" ht="15">
      <c r="B16" s="32">
        <v>2007</v>
      </c>
      <c r="C16" s="5">
        <v>27575002.86</v>
      </c>
      <c r="D16" s="6">
        <v>17740872.85</v>
      </c>
      <c r="E16" s="6">
        <v>22336421.439999998</v>
      </c>
      <c r="F16" s="6">
        <v>20193704.22999999</v>
      </c>
      <c r="G16" s="6">
        <v>16056855.300000003</v>
      </c>
      <c r="H16" s="6">
        <v>20119704.769999996</v>
      </c>
      <c r="I16" s="6">
        <v>30266564.240000002</v>
      </c>
      <c r="J16" s="6">
        <v>33414091.58000001</v>
      </c>
      <c r="K16" s="6">
        <v>34451340.779999994</v>
      </c>
      <c r="L16" s="6">
        <v>45601990.98</v>
      </c>
      <c r="M16" s="6">
        <v>40225598.11999998</v>
      </c>
      <c r="N16" s="6">
        <v>44554615.65999998</v>
      </c>
      <c r="O16" s="7">
        <f aca="true" t="shared" si="0" ref="O16:O21">SUM(C16:N16)</f>
        <v>352536762.80999994</v>
      </c>
      <c r="P16" s="15"/>
    </row>
    <row r="17" spans="2:16" ht="15">
      <c r="B17" s="33">
        <v>2008</v>
      </c>
      <c r="C17" s="9">
        <v>29669795.259999998</v>
      </c>
      <c r="D17" s="10">
        <v>27748931.35000001</v>
      </c>
      <c r="E17" s="10">
        <v>34265858</v>
      </c>
      <c r="F17" s="10">
        <v>32818842.140000004</v>
      </c>
      <c r="G17" s="10">
        <v>39914058.379999995</v>
      </c>
      <c r="H17" s="10">
        <v>32259940.619999994</v>
      </c>
      <c r="I17" s="10">
        <v>36821115.690000005</v>
      </c>
      <c r="J17" s="10">
        <v>41308481.699999996</v>
      </c>
      <c r="K17" s="10">
        <v>39029808.98</v>
      </c>
      <c r="L17" s="10">
        <v>43654821.85</v>
      </c>
      <c r="M17" s="10">
        <v>43226886.06</v>
      </c>
      <c r="N17" s="10">
        <v>24716778.460000005</v>
      </c>
      <c r="O17" s="11">
        <f t="shared" si="0"/>
        <v>425435318.49</v>
      </c>
      <c r="P17" s="8">
        <f>+O17/O16-1</f>
        <v>0.20678284755025333</v>
      </c>
    </row>
    <row r="18" spans="2:16" ht="15">
      <c r="B18" s="33">
        <v>2009</v>
      </c>
      <c r="C18" s="9">
        <v>30563106.02999999</v>
      </c>
      <c r="D18" s="10">
        <v>25789773.34999999</v>
      </c>
      <c r="E18" s="10">
        <v>24030481.31</v>
      </c>
      <c r="F18" s="10">
        <v>24938421.700000003</v>
      </c>
      <c r="G18" s="10">
        <v>27255472.459999997</v>
      </c>
      <c r="H18" s="10">
        <v>27378331.120000023</v>
      </c>
      <c r="I18" s="10">
        <v>30188125.159999996</v>
      </c>
      <c r="J18" s="10">
        <v>33569450.34000001</v>
      </c>
      <c r="K18" s="10">
        <v>35699601.26</v>
      </c>
      <c r="L18" s="10">
        <v>32745297.11</v>
      </c>
      <c r="M18" s="10">
        <v>42178692.009999976</v>
      </c>
      <c r="N18" s="10">
        <v>39759886.05</v>
      </c>
      <c r="O18" s="11">
        <f t="shared" si="0"/>
        <v>374096637.9</v>
      </c>
      <c r="P18" s="8">
        <f>+O18/O17-1</f>
        <v>-0.12067329241073987</v>
      </c>
    </row>
    <row r="19" spans="1:16" ht="15">
      <c r="A19" s="10"/>
      <c r="B19" s="33">
        <v>2010</v>
      </c>
      <c r="C19" s="9">
        <v>33793092.91</v>
      </c>
      <c r="D19" s="10">
        <v>26271417.580000002</v>
      </c>
      <c r="E19" s="10">
        <v>41412679.559999995</v>
      </c>
      <c r="F19" s="10">
        <v>44617396.42000001</v>
      </c>
      <c r="G19" s="10">
        <v>39529694.82000001</v>
      </c>
      <c r="H19" s="10">
        <v>35556529.250000015</v>
      </c>
      <c r="I19" s="10">
        <v>32889888.93999999</v>
      </c>
      <c r="J19" s="10">
        <v>49226913.54</v>
      </c>
      <c r="K19" s="10">
        <v>54771349.80000002</v>
      </c>
      <c r="L19" s="10">
        <v>63488569.45</v>
      </c>
      <c r="M19" s="10">
        <v>57668708.89000001</v>
      </c>
      <c r="N19" s="10">
        <v>46636410.40999999</v>
      </c>
      <c r="O19" s="11">
        <f t="shared" si="0"/>
        <v>525862651.57</v>
      </c>
      <c r="P19" s="8">
        <f>+O19/O18-1</f>
        <v>0.4056866549828997</v>
      </c>
    </row>
    <row r="20" spans="2:16" ht="15">
      <c r="B20" s="33">
        <v>2011</v>
      </c>
      <c r="C20" s="9">
        <v>40012292.93</v>
      </c>
      <c r="D20" s="10">
        <v>39726148.88</v>
      </c>
      <c r="E20" s="10">
        <v>51664797.48999999</v>
      </c>
      <c r="F20" s="10">
        <v>54740417.25999999</v>
      </c>
      <c r="G20" s="10">
        <v>53712849.039999984</v>
      </c>
      <c r="H20" s="10">
        <v>46017113.92000001</v>
      </c>
      <c r="I20" s="10">
        <v>54821496.95999999</v>
      </c>
      <c r="J20" s="10">
        <v>62019876.21999999</v>
      </c>
      <c r="K20" s="10">
        <v>86328174.09000002</v>
      </c>
      <c r="L20" s="10">
        <v>82607606.75</v>
      </c>
      <c r="M20" s="10">
        <v>71259864.76</v>
      </c>
      <c r="N20" s="10">
        <v>54536384.32999999</v>
      </c>
      <c r="O20" s="11">
        <f t="shared" si="0"/>
        <v>697447022.63</v>
      </c>
      <c r="P20" s="8">
        <f>+O20/O19-1</f>
        <v>0.3262912293689668</v>
      </c>
    </row>
    <row r="21" spans="2:16" ht="15">
      <c r="B21" s="33">
        <v>2012</v>
      </c>
      <c r="C21" s="9">
        <v>57628019.41</v>
      </c>
      <c r="D21" s="10">
        <v>53116719.239999995</v>
      </c>
      <c r="E21" s="10">
        <v>71916635.47000001</v>
      </c>
      <c r="F21" s="10">
        <v>62506479.74000002</v>
      </c>
      <c r="G21" s="10">
        <v>51904632.579999976</v>
      </c>
      <c r="H21" s="10">
        <v>48410401.7</v>
      </c>
      <c r="I21" s="10">
        <v>62547394.18999993</v>
      </c>
      <c r="J21" s="10">
        <v>77687171.8599999</v>
      </c>
      <c r="K21" s="10">
        <v>79088086.9199999</v>
      </c>
      <c r="L21" s="10">
        <v>82534423.41000001</v>
      </c>
      <c r="M21" s="10">
        <v>71157948.32999995</v>
      </c>
      <c r="N21" s="10">
        <v>64524429.72999995</v>
      </c>
      <c r="O21" s="11">
        <f t="shared" si="0"/>
        <v>783022342.5799994</v>
      </c>
      <c r="P21" s="8">
        <f>+O21/O20-1</f>
        <v>0.12269795005691453</v>
      </c>
    </row>
    <row r="22" spans="2:16" ht="15">
      <c r="B22" s="33">
        <v>2013</v>
      </c>
      <c r="C22" s="9">
        <v>61472651.88</v>
      </c>
      <c r="D22" s="10">
        <v>50581091.84000004</v>
      </c>
      <c r="E22" s="10">
        <v>53539126.970000006</v>
      </c>
      <c r="F22" s="10">
        <v>64254315.83000008</v>
      </c>
      <c r="G22" s="10">
        <v>61807974.81000001</v>
      </c>
      <c r="H22" s="10">
        <v>53205774.750000015</v>
      </c>
      <c r="I22" s="10">
        <v>83332060.57000007</v>
      </c>
      <c r="J22" s="10">
        <v>110079687.17999993</v>
      </c>
      <c r="K22" s="10">
        <v>98441436.81000002</v>
      </c>
      <c r="L22" s="10">
        <v>96184865.37999994</v>
      </c>
      <c r="M22" s="10">
        <v>76446640.77000001</v>
      </c>
      <c r="N22" s="10">
        <v>90599725.64000006</v>
      </c>
      <c r="O22" s="11">
        <f aca="true" t="shared" si="1" ref="O22:O28">SUM(C22:N22)</f>
        <v>899945352.4300003</v>
      </c>
      <c r="P22" s="8">
        <f aca="true" t="shared" si="2" ref="P22:P28">O22/O21-1</f>
        <v>0.14932269935586806</v>
      </c>
    </row>
    <row r="23" spans="2:16" ht="15">
      <c r="B23" s="33">
        <v>2014</v>
      </c>
      <c r="C23" s="9">
        <v>87950634.32</v>
      </c>
      <c r="D23" s="10">
        <v>84961633.16999999</v>
      </c>
      <c r="E23" s="10">
        <v>52531434.010000005</v>
      </c>
      <c r="F23" s="10">
        <v>78511863.25000001</v>
      </c>
      <c r="G23" s="10">
        <v>78100759.86999997</v>
      </c>
      <c r="H23" s="10">
        <v>54762900.63000001</v>
      </c>
      <c r="I23" s="10">
        <v>49878448.279999994</v>
      </c>
      <c r="J23" s="10">
        <v>47742519.769999996</v>
      </c>
      <c r="K23" s="10">
        <v>76380137.56999998</v>
      </c>
      <c r="L23" s="10">
        <v>81834993.33999991</v>
      </c>
      <c r="M23" s="10">
        <v>72419229.82999997</v>
      </c>
      <c r="N23" s="10">
        <v>48860968.54999998</v>
      </c>
      <c r="O23" s="11">
        <f t="shared" si="1"/>
        <v>813935522.5899997</v>
      </c>
      <c r="P23" s="8">
        <f t="shared" si="2"/>
        <v>-0.09557228070322266</v>
      </c>
    </row>
    <row r="24" spans="2:16" ht="15">
      <c r="B24" s="33" t="s">
        <v>20</v>
      </c>
      <c r="C24" s="9">
        <v>41385378.55999998</v>
      </c>
      <c r="D24" s="10">
        <v>38402853.86000001</v>
      </c>
      <c r="E24" s="10">
        <v>62330135.0799999</v>
      </c>
      <c r="F24" s="10">
        <v>65935631.09999998</v>
      </c>
      <c r="G24" s="10">
        <v>54451754.05000001</v>
      </c>
      <c r="H24" s="10">
        <v>44946896.98000003</v>
      </c>
      <c r="I24" s="10">
        <v>45885462.95000001</v>
      </c>
      <c r="J24" s="10">
        <v>34959701.89000002</v>
      </c>
      <c r="K24" s="10">
        <v>67104408.13000005</v>
      </c>
      <c r="L24" s="10">
        <v>55016128.20999998</v>
      </c>
      <c r="M24" s="10">
        <v>80501020.51000004</v>
      </c>
      <c r="N24" s="10">
        <v>39569396.05999998</v>
      </c>
      <c r="O24" s="11">
        <f t="shared" si="1"/>
        <v>630488767.3799999</v>
      </c>
      <c r="P24" s="8">
        <f t="shared" si="2"/>
        <v>-0.22538241681141946</v>
      </c>
    </row>
    <row r="25" spans="2:16" ht="15">
      <c r="B25" s="33" t="s">
        <v>21</v>
      </c>
      <c r="C25" s="9">
        <v>21390563.270000014</v>
      </c>
      <c r="D25" s="10">
        <v>40076592.449999996</v>
      </c>
      <c r="E25" s="10">
        <v>42984325.77000004</v>
      </c>
      <c r="F25" s="10">
        <v>67063369.40000007</v>
      </c>
      <c r="G25" s="10">
        <v>57601692.64000005</v>
      </c>
      <c r="H25" s="10">
        <v>43305591.820000015</v>
      </c>
      <c r="I25" s="10">
        <v>46290932.690000035</v>
      </c>
      <c r="J25" s="10">
        <v>49873434.99000001</v>
      </c>
      <c r="K25" s="10">
        <v>52873971.27000003</v>
      </c>
      <c r="L25" s="10">
        <v>52167917.23000004</v>
      </c>
      <c r="M25" s="10">
        <v>52079213.91999988</v>
      </c>
      <c r="N25" s="10">
        <v>41797448.98999994</v>
      </c>
      <c r="O25" s="11">
        <f t="shared" si="1"/>
        <v>567505054.4400002</v>
      </c>
      <c r="P25" s="8">
        <f t="shared" si="2"/>
        <v>-0.09989664558455014</v>
      </c>
    </row>
    <row r="26" spans="2:16" ht="15">
      <c r="B26" s="33" t="s">
        <v>22</v>
      </c>
      <c r="C26" s="9">
        <v>52005151.36999999</v>
      </c>
      <c r="D26" s="10">
        <v>36571743.890000015</v>
      </c>
      <c r="E26" s="10">
        <v>58527274.52000003</v>
      </c>
      <c r="F26" s="10">
        <v>35349956.43000003</v>
      </c>
      <c r="G26" s="10">
        <v>47273105.67000002</v>
      </c>
      <c r="H26" s="10">
        <v>47939119.34999999</v>
      </c>
      <c r="I26" s="10">
        <v>33067701.220000006</v>
      </c>
      <c r="J26" s="10">
        <v>38092922.09000002</v>
      </c>
      <c r="K26" s="10">
        <v>51848310.79</v>
      </c>
      <c r="L26" s="10">
        <v>68639858.14999995</v>
      </c>
      <c r="M26" s="10">
        <v>76127982.37</v>
      </c>
      <c r="N26" s="10">
        <v>45410288.93000001</v>
      </c>
      <c r="O26" s="11">
        <f t="shared" si="1"/>
        <v>590853414.7800002</v>
      </c>
      <c r="P26" s="8">
        <f t="shared" si="2"/>
        <v>0.04114211874824547</v>
      </c>
    </row>
    <row r="27" spans="2:16" ht="15">
      <c r="B27" s="33" t="s">
        <v>23</v>
      </c>
      <c r="C27" s="9">
        <v>38909612.360000014</v>
      </c>
      <c r="D27" s="10">
        <v>40188784.82999999</v>
      </c>
      <c r="E27" s="10">
        <v>54564492.63</v>
      </c>
      <c r="F27" s="10">
        <v>55131722.68999985</v>
      </c>
      <c r="G27" s="10">
        <v>50856670.030000046</v>
      </c>
      <c r="H27" s="10">
        <v>47081187.59</v>
      </c>
      <c r="I27" s="10">
        <v>53201891.05999998</v>
      </c>
      <c r="J27" s="10">
        <v>69143358.15</v>
      </c>
      <c r="K27" s="10">
        <v>55213964.699999966</v>
      </c>
      <c r="L27" s="10">
        <v>87504932.41000001</v>
      </c>
      <c r="M27" s="10">
        <v>76433578.69999993</v>
      </c>
      <c r="N27" s="10">
        <v>54611663.63000002</v>
      </c>
      <c r="O27" s="11">
        <f t="shared" si="1"/>
        <v>682841858.7799999</v>
      </c>
      <c r="P27" s="8">
        <f t="shared" si="2"/>
        <v>0.15568742043109096</v>
      </c>
    </row>
    <row r="28" spans="2:16" s="77" customFormat="1" ht="15">
      <c r="B28" s="33" t="s">
        <v>59</v>
      </c>
      <c r="C28" s="45">
        <v>51350470.58000006</v>
      </c>
      <c r="D28" s="53">
        <v>42131992.849999964</v>
      </c>
      <c r="E28" s="53">
        <v>43642216.54000001</v>
      </c>
      <c r="F28" s="53">
        <v>41036511.13000002</v>
      </c>
      <c r="G28" s="53">
        <v>54320896.649999976</v>
      </c>
      <c r="H28" s="53">
        <v>44109577.989999995</v>
      </c>
      <c r="I28" s="53">
        <v>63182996.5</v>
      </c>
      <c r="J28" s="53">
        <v>64228307.84000002</v>
      </c>
      <c r="K28" s="53">
        <v>55164096.20000005</v>
      </c>
      <c r="L28" s="53">
        <v>50831662.34999997</v>
      </c>
      <c r="M28" s="53">
        <v>70543213.33000004</v>
      </c>
      <c r="N28" s="53">
        <v>68999821.90000004</v>
      </c>
      <c r="O28" s="11">
        <f t="shared" si="1"/>
        <v>649541763.8600001</v>
      </c>
      <c r="P28" s="8">
        <f t="shared" si="2"/>
        <v>-0.04876692090829837</v>
      </c>
    </row>
    <row r="29" spans="2:16" s="77" customFormat="1" ht="15.75" thickBot="1">
      <c r="B29" s="34" t="s">
        <v>61</v>
      </c>
      <c r="C29" s="50">
        <v>58931988.15</v>
      </c>
      <c r="D29" s="12">
        <v>34623020.90999999</v>
      </c>
      <c r="E29" s="12">
        <v>46167646.95</v>
      </c>
      <c r="F29" s="12">
        <v>42544619.36999999</v>
      </c>
      <c r="G29" s="12">
        <v>42335416.65000002</v>
      </c>
      <c r="H29" s="12">
        <v>58434282.99</v>
      </c>
      <c r="I29" s="12">
        <v>59744530.16999997</v>
      </c>
      <c r="J29" s="12">
        <v>52626600.940000005</v>
      </c>
      <c r="K29" s="12"/>
      <c r="L29" s="12"/>
      <c r="M29" s="12"/>
      <c r="N29" s="12"/>
      <c r="O29" s="13"/>
      <c r="P29" s="14"/>
    </row>
    <row r="30" spans="2:14" ht="15.75" thickBot="1">
      <c r="B30" s="35"/>
      <c r="C30" s="39"/>
      <c r="D30" s="39"/>
      <c r="E30" s="39"/>
      <c r="F30" s="39"/>
      <c r="G30" s="39"/>
      <c r="H30" s="39"/>
      <c r="I30" s="39"/>
      <c r="J30" s="39"/>
      <c r="K30" s="53"/>
      <c r="L30" s="53"/>
      <c r="M30" s="39"/>
      <c r="N30" s="39"/>
    </row>
    <row r="31" spans="7:15" ht="15.75" thickBot="1">
      <c r="G31" s="87" t="s">
        <v>0</v>
      </c>
      <c r="H31" s="88"/>
      <c r="I31" s="88"/>
      <c r="J31" s="89"/>
      <c r="L31" s="77"/>
      <c r="M31" s="77"/>
      <c r="N31" s="77"/>
      <c r="O31" s="77"/>
    </row>
    <row r="32" spans="3:14" ht="15.75" thickBot="1"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2:16" ht="15.75" thickBot="1">
      <c r="B33" s="31" t="s">
        <v>1</v>
      </c>
      <c r="C33" s="2" t="s">
        <v>2</v>
      </c>
      <c r="D33" s="2" t="s">
        <v>3</v>
      </c>
      <c r="E33" s="2" t="s">
        <v>4</v>
      </c>
      <c r="F33" s="2" t="s">
        <v>5</v>
      </c>
      <c r="G33" s="2" t="s">
        <v>6</v>
      </c>
      <c r="H33" s="2" t="s">
        <v>7</v>
      </c>
      <c r="I33" s="2" t="s">
        <v>8</v>
      </c>
      <c r="J33" s="2" t="s">
        <v>9</v>
      </c>
      <c r="K33" s="2" t="s">
        <v>10</v>
      </c>
      <c r="L33" s="2" t="s">
        <v>11</v>
      </c>
      <c r="M33" s="2" t="s">
        <v>12</v>
      </c>
      <c r="N33" s="2" t="s">
        <v>13</v>
      </c>
      <c r="O33" s="3" t="s">
        <v>24</v>
      </c>
      <c r="P33" s="4" t="s">
        <v>14</v>
      </c>
    </row>
    <row r="34" spans="2:16" ht="15">
      <c r="B34" s="32">
        <v>2007</v>
      </c>
      <c r="C34" s="5">
        <v>13626.860400000001</v>
      </c>
      <c r="D34" s="6">
        <v>8432.31112</v>
      </c>
      <c r="E34" s="6">
        <v>10718.838049999997</v>
      </c>
      <c r="F34" s="6">
        <v>9915.134489999999</v>
      </c>
      <c r="G34" s="6">
        <v>8520.122429999998</v>
      </c>
      <c r="H34" s="6">
        <v>12505.656189999996</v>
      </c>
      <c r="I34" s="6">
        <v>15175.839309999992</v>
      </c>
      <c r="J34" s="6">
        <v>19594.385110000007</v>
      </c>
      <c r="K34" s="6">
        <v>18110.261140000002</v>
      </c>
      <c r="L34" s="6">
        <v>22827.549440000013</v>
      </c>
      <c r="M34" s="6">
        <v>23742.682700000005</v>
      </c>
      <c r="N34" s="6">
        <v>19453.537780000002</v>
      </c>
      <c r="O34" s="7">
        <f aca="true" t="shared" si="3" ref="O34:O39">SUM(C34:N34)</f>
        <v>182623.17816</v>
      </c>
      <c r="P34" s="8"/>
    </row>
    <row r="35" spans="2:16" ht="15">
      <c r="B35" s="33">
        <v>2008</v>
      </c>
      <c r="C35" s="9">
        <v>9330.440439999998</v>
      </c>
      <c r="D35" s="10">
        <v>7964.751399999999</v>
      </c>
      <c r="E35" s="10">
        <v>8226.3566</v>
      </c>
      <c r="F35" s="10">
        <v>9354.810589999997</v>
      </c>
      <c r="G35" s="10">
        <v>9949.169600000003</v>
      </c>
      <c r="H35" s="10">
        <v>8556.628980000001</v>
      </c>
      <c r="I35" s="10">
        <v>9309.020040000005</v>
      </c>
      <c r="J35" s="10">
        <v>9660.343830000002</v>
      </c>
      <c r="K35" s="10">
        <v>9924.236439999997</v>
      </c>
      <c r="L35" s="10">
        <v>11979.696689999999</v>
      </c>
      <c r="M35" s="10">
        <v>13768.8155</v>
      </c>
      <c r="N35" s="10">
        <v>8291.05789</v>
      </c>
      <c r="O35" s="11">
        <f t="shared" si="3"/>
        <v>116315.32799999998</v>
      </c>
      <c r="P35" s="8">
        <f>+O35/O34-1</f>
        <v>-0.36308562159566804</v>
      </c>
    </row>
    <row r="36" spans="2:16" ht="15">
      <c r="B36" s="33">
        <v>2009</v>
      </c>
      <c r="C36" s="9">
        <v>11682.451220000003</v>
      </c>
      <c r="D36" s="10">
        <v>11930.122209999996</v>
      </c>
      <c r="E36" s="10">
        <v>10721.99324</v>
      </c>
      <c r="F36" s="10">
        <v>10358.980600000003</v>
      </c>
      <c r="G36" s="10">
        <v>12322.166</v>
      </c>
      <c r="H36" s="10">
        <v>12827.895059999995</v>
      </c>
      <c r="I36" s="10">
        <v>14393.767729999987</v>
      </c>
      <c r="J36" s="10">
        <v>14258.034819999995</v>
      </c>
      <c r="K36" s="10">
        <v>15645.315370000006</v>
      </c>
      <c r="L36" s="10">
        <v>13277.996619999989</v>
      </c>
      <c r="M36" s="10">
        <v>16694.664180000007</v>
      </c>
      <c r="N36" s="10">
        <v>14800.746319999995</v>
      </c>
      <c r="O36" s="11">
        <f t="shared" si="3"/>
        <v>158914.13337</v>
      </c>
      <c r="P36" s="8">
        <f>+O36/O35-1</f>
        <v>0.36623552632719236</v>
      </c>
    </row>
    <row r="37" spans="2:16" ht="15">
      <c r="B37" s="33">
        <v>2010</v>
      </c>
      <c r="C37" s="9">
        <v>12297.682800000006</v>
      </c>
      <c r="D37" s="10">
        <v>10088.83641</v>
      </c>
      <c r="E37" s="10">
        <v>13652.68808</v>
      </c>
      <c r="F37" s="10">
        <v>15483.458880000002</v>
      </c>
      <c r="G37" s="10">
        <v>12179.333240000002</v>
      </c>
      <c r="H37" s="10">
        <v>11990.434120000009</v>
      </c>
      <c r="I37" s="10">
        <v>11169.236979999998</v>
      </c>
      <c r="J37" s="10">
        <v>12922.099799999996</v>
      </c>
      <c r="K37" s="10">
        <v>15506.032780000003</v>
      </c>
      <c r="L37" s="10">
        <v>17720.080499999996</v>
      </c>
      <c r="M37" s="10">
        <v>16810.593960000002</v>
      </c>
      <c r="N37" s="10">
        <v>13784.906519999999</v>
      </c>
      <c r="O37" s="11">
        <f t="shared" si="3"/>
        <v>163605.38407000003</v>
      </c>
      <c r="P37" s="8">
        <f>+O37/O36-1</f>
        <v>0.02952066377304141</v>
      </c>
    </row>
    <row r="38" spans="2:16" ht="15">
      <c r="B38" s="33">
        <v>2011</v>
      </c>
      <c r="C38" s="9">
        <v>11470.864090000001</v>
      </c>
      <c r="D38" s="10">
        <v>10603.105359999996</v>
      </c>
      <c r="E38" s="10">
        <v>14628.802960000003</v>
      </c>
      <c r="F38" s="10">
        <v>14090.104500000007</v>
      </c>
      <c r="G38" s="10">
        <v>14332.463800000001</v>
      </c>
      <c r="H38" s="10">
        <v>12905.454940000005</v>
      </c>
      <c r="I38" s="10">
        <v>17268.64707999999</v>
      </c>
      <c r="J38" s="10">
        <v>18445.66812</v>
      </c>
      <c r="K38" s="10">
        <v>27190.556239999987</v>
      </c>
      <c r="L38" s="10">
        <v>24185.98712</v>
      </c>
      <c r="M38" s="10">
        <v>20877.7683</v>
      </c>
      <c r="N38" s="10">
        <v>15657.653879999998</v>
      </c>
      <c r="O38" s="11">
        <f t="shared" si="3"/>
        <v>201657.07639</v>
      </c>
      <c r="P38" s="8">
        <f>+O38/O37-1</f>
        <v>0.23258215208687272</v>
      </c>
    </row>
    <row r="39" spans="2:16" ht="15">
      <c r="B39" s="33">
        <v>2012</v>
      </c>
      <c r="C39" s="9">
        <v>19667.909359999998</v>
      </c>
      <c r="D39" s="10">
        <v>16001.467230000004</v>
      </c>
      <c r="E39" s="10">
        <v>18623.336440000006</v>
      </c>
      <c r="F39" s="10">
        <v>16742.21579999999</v>
      </c>
      <c r="G39" s="10">
        <v>15087.788360000004</v>
      </c>
      <c r="H39" s="10">
        <v>15194.850480000006</v>
      </c>
      <c r="I39" s="10">
        <v>19894.04320000001</v>
      </c>
      <c r="J39" s="10">
        <v>25123.07167</v>
      </c>
      <c r="K39" s="10">
        <v>26851.655959999996</v>
      </c>
      <c r="L39" s="10">
        <v>26649.582799999993</v>
      </c>
      <c r="M39" s="10">
        <v>24632.31316000002</v>
      </c>
      <c r="N39" s="10">
        <v>21011.255279999998</v>
      </c>
      <c r="O39" s="11">
        <f t="shared" si="3"/>
        <v>245479.48974000005</v>
      </c>
      <c r="P39" s="8">
        <f>+O39/O38-1</f>
        <v>0.21731155749401299</v>
      </c>
    </row>
    <row r="40" spans="2:16" ht="15">
      <c r="B40" s="33">
        <v>2013</v>
      </c>
      <c r="C40" s="9">
        <v>19405.20688000001</v>
      </c>
      <c r="D40" s="10">
        <v>13344.480940000003</v>
      </c>
      <c r="E40" s="10">
        <v>14574.881319999999</v>
      </c>
      <c r="F40" s="10">
        <v>19424.64095999997</v>
      </c>
      <c r="G40" s="10">
        <v>19252.77288000001</v>
      </c>
      <c r="H40" s="10">
        <v>14866.955880000001</v>
      </c>
      <c r="I40" s="10">
        <v>20989.134640000007</v>
      </c>
      <c r="J40" s="10">
        <v>27246.259959999978</v>
      </c>
      <c r="K40" s="10">
        <v>24005.582519999978</v>
      </c>
      <c r="L40" s="10">
        <v>22055.192379999982</v>
      </c>
      <c r="M40" s="10">
        <v>18993.00460999999</v>
      </c>
      <c r="N40" s="10">
        <v>21059.721559999994</v>
      </c>
      <c r="O40" s="11">
        <f aca="true" t="shared" si="4" ref="O40:O45">SUM(C40:N40)</f>
        <v>235217.8345299999</v>
      </c>
      <c r="P40" s="8">
        <f aca="true" t="shared" si="5" ref="P40:P45">O40/O39-1</f>
        <v>-0.04180249527514002</v>
      </c>
    </row>
    <row r="41" spans="2:16" ht="15">
      <c r="B41" s="33">
        <v>2014</v>
      </c>
      <c r="C41" s="9">
        <v>20125.54615000001</v>
      </c>
      <c r="D41" s="10">
        <v>22077.06469</v>
      </c>
      <c r="E41" s="10">
        <v>14124.22069</v>
      </c>
      <c r="F41" s="10">
        <v>18663.19384</v>
      </c>
      <c r="G41" s="10">
        <v>17878.20912</v>
      </c>
      <c r="H41" s="10">
        <v>14499.609279999993</v>
      </c>
      <c r="I41" s="10">
        <v>14860.240460000006</v>
      </c>
      <c r="J41" s="10">
        <v>13112.118309999994</v>
      </c>
      <c r="K41" s="10">
        <v>19687.164150000004</v>
      </c>
      <c r="L41" s="10">
        <v>21496.535279999996</v>
      </c>
      <c r="M41" s="10">
        <v>18048.457220000008</v>
      </c>
      <c r="N41" s="10">
        <v>13773.13358</v>
      </c>
      <c r="O41" s="11">
        <f t="shared" si="4"/>
        <v>208345.49277</v>
      </c>
      <c r="P41" s="8">
        <f t="shared" si="5"/>
        <v>-0.11424449091496325</v>
      </c>
    </row>
    <row r="42" spans="2:16" ht="15">
      <c r="B42" s="33" t="s">
        <v>20</v>
      </c>
      <c r="C42" s="9">
        <v>12938.73754</v>
      </c>
      <c r="D42" s="10">
        <v>13057.662039999994</v>
      </c>
      <c r="E42" s="10">
        <v>24349.12852000002</v>
      </c>
      <c r="F42" s="10">
        <v>24832.031340000005</v>
      </c>
      <c r="G42" s="10">
        <v>18742.559280000005</v>
      </c>
      <c r="H42" s="10">
        <v>15299.660060000004</v>
      </c>
      <c r="I42" s="10">
        <v>16433.055490000002</v>
      </c>
      <c r="J42" s="10">
        <v>14104.775870000001</v>
      </c>
      <c r="K42" s="10">
        <v>23683.879199999996</v>
      </c>
      <c r="L42" s="10">
        <v>17972.03097</v>
      </c>
      <c r="M42" s="10">
        <v>26042.54604</v>
      </c>
      <c r="N42" s="10">
        <v>17370.199649999995</v>
      </c>
      <c r="O42" s="11">
        <f t="shared" si="4"/>
        <v>224826.26600000003</v>
      </c>
      <c r="P42" s="8">
        <f t="shared" si="5"/>
        <v>0.07910309462846765</v>
      </c>
    </row>
    <row r="43" spans="2:16" ht="15">
      <c r="B43" s="33" t="s">
        <v>21</v>
      </c>
      <c r="C43" s="9">
        <v>9597.917849999998</v>
      </c>
      <c r="D43" s="10">
        <v>16282.593120000005</v>
      </c>
      <c r="E43" s="10">
        <v>18152.69283</v>
      </c>
      <c r="F43" s="10">
        <v>28820.315919999997</v>
      </c>
      <c r="G43" s="10">
        <v>24708.69072</v>
      </c>
      <c r="H43" s="10">
        <v>17705.677799999994</v>
      </c>
      <c r="I43" s="10">
        <v>18419.267610000003</v>
      </c>
      <c r="J43" s="10">
        <v>19492.59724</v>
      </c>
      <c r="K43" s="10">
        <v>19987.889159999995</v>
      </c>
      <c r="L43" s="10">
        <v>21283.67908</v>
      </c>
      <c r="M43" s="10">
        <v>20330.683720000015</v>
      </c>
      <c r="N43" s="10">
        <v>16056.472639999993</v>
      </c>
      <c r="O43" s="11">
        <f t="shared" si="4"/>
        <v>230838.47768999997</v>
      </c>
      <c r="P43" s="8">
        <f t="shared" si="5"/>
        <v>0.02674158939240634</v>
      </c>
    </row>
    <row r="44" spans="2:16" ht="15">
      <c r="B44" s="33" t="s">
        <v>22</v>
      </c>
      <c r="C44" s="9">
        <v>18844.396140000008</v>
      </c>
      <c r="D44" s="10">
        <v>11815.677109999999</v>
      </c>
      <c r="E44" s="10">
        <v>18104.68524</v>
      </c>
      <c r="F44" s="10">
        <v>12025.667580000001</v>
      </c>
      <c r="G44" s="10">
        <v>14735.377309999998</v>
      </c>
      <c r="H44" s="10">
        <v>15382.695579999994</v>
      </c>
      <c r="I44" s="10">
        <v>11022.979239999999</v>
      </c>
      <c r="J44" s="10">
        <v>12159.608319999998</v>
      </c>
      <c r="K44" s="10">
        <v>16452.910060000002</v>
      </c>
      <c r="L44" s="10">
        <v>22077.27082</v>
      </c>
      <c r="M44" s="10">
        <v>24479.05548</v>
      </c>
      <c r="N44" s="10">
        <v>15055.622839999996</v>
      </c>
      <c r="O44" s="11">
        <f t="shared" si="4"/>
        <v>192155.94572000002</v>
      </c>
      <c r="P44" s="8">
        <f t="shared" si="5"/>
        <v>-0.1675740212684469</v>
      </c>
    </row>
    <row r="45" spans="2:16" ht="15">
      <c r="B45" s="33" t="s">
        <v>23</v>
      </c>
      <c r="C45" s="9">
        <v>13289.023319999997</v>
      </c>
      <c r="D45" s="10">
        <v>13387.305379999996</v>
      </c>
      <c r="E45" s="10">
        <v>18100.605480000002</v>
      </c>
      <c r="F45" s="10">
        <v>19132.577839999998</v>
      </c>
      <c r="G45" s="10">
        <v>16504.770919999995</v>
      </c>
      <c r="H45" s="10">
        <v>16757.671000000002</v>
      </c>
      <c r="I45" s="10">
        <v>17596.599680000003</v>
      </c>
      <c r="J45" s="10">
        <v>21957.50658999999</v>
      </c>
      <c r="K45" s="10">
        <v>18972.841279999997</v>
      </c>
      <c r="L45" s="10">
        <v>32113.76367000001</v>
      </c>
      <c r="M45" s="10">
        <v>26508.07602000002</v>
      </c>
      <c r="N45" s="10">
        <v>19302.29931999999</v>
      </c>
      <c r="O45" s="11">
        <f t="shared" si="4"/>
        <v>233623.04049999997</v>
      </c>
      <c r="P45" s="8">
        <f t="shared" si="5"/>
        <v>0.21579917615676436</v>
      </c>
    </row>
    <row r="46" spans="2:16" s="77" customFormat="1" ht="15">
      <c r="B46" s="33" t="s">
        <v>59</v>
      </c>
      <c r="C46" s="45">
        <v>18076.796380000007</v>
      </c>
      <c r="D46" s="53">
        <v>15471.544609999994</v>
      </c>
      <c r="E46" s="53">
        <v>15107.851330000003</v>
      </c>
      <c r="F46" s="53">
        <v>14182.080759999999</v>
      </c>
      <c r="G46" s="53">
        <v>19780.509179999994</v>
      </c>
      <c r="H46" s="53">
        <v>14622.770199999995</v>
      </c>
      <c r="I46" s="53">
        <v>19084.440610000005</v>
      </c>
      <c r="J46" s="53">
        <v>20644.91001</v>
      </c>
      <c r="K46" s="53">
        <v>17258.16323</v>
      </c>
      <c r="L46" s="53">
        <v>17414.815520000007</v>
      </c>
      <c r="M46" s="53">
        <v>22742.20683000001</v>
      </c>
      <c r="N46" s="53">
        <v>23335.284989999993</v>
      </c>
      <c r="O46" s="11">
        <f>SUM(C46:N46)</f>
        <v>217721.37365</v>
      </c>
      <c r="P46" s="8">
        <f>O46/O45-1</f>
        <v>-0.06806549052682154</v>
      </c>
    </row>
    <row r="47" spans="2:16" s="77" customFormat="1" ht="15.75" thickBot="1">
      <c r="B47" s="34" t="s">
        <v>61</v>
      </c>
      <c r="C47" s="50">
        <v>19825.69825</v>
      </c>
      <c r="D47" s="12">
        <v>11053.08599</v>
      </c>
      <c r="E47" s="12">
        <v>14574.42006</v>
      </c>
      <c r="F47" s="12">
        <v>14025.49742</v>
      </c>
      <c r="G47" s="12">
        <v>14530.225690000001</v>
      </c>
      <c r="H47" s="12">
        <v>20249.83368</v>
      </c>
      <c r="I47" s="12">
        <v>21420.405800000004</v>
      </c>
      <c r="J47" s="12">
        <v>18037.4425</v>
      </c>
      <c r="K47" s="12"/>
      <c r="L47" s="12"/>
      <c r="M47" s="12"/>
      <c r="N47" s="12"/>
      <c r="O47" s="13"/>
      <c r="P47" s="14"/>
    </row>
    <row r="48" spans="2:14" ht="15">
      <c r="B48" s="35" t="s">
        <v>19</v>
      </c>
      <c r="C48" s="37"/>
      <c r="H48" s="39"/>
      <c r="I48" s="39"/>
      <c r="J48" s="39"/>
      <c r="K48" s="53"/>
      <c r="L48" s="53"/>
      <c r="M48" s="39"/>
      <c r="N48" s="39"/>
    </row>
    <row r="49" spans="8:12" ht="15">
      <c r="H49" s="53"/>
      <c r="L49" s="53"/>
    </row>
    <row r="54" ht="15">
      <c r="B54" s="36"/>
    </row>
  </sheetData>
  <sheetProtection/>
  <mergeCells count="3">
    <mergeCell ref="G10:J10"/>
    <mergeCell ref="G31:J31"/>
    <mergeCell ref="G13:J13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P14:P18 O14 O34:O41 O16:O23" formulaRange="1"/>
    <ignoredError sqref="B24:B29 B42:B4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64"/>
  <sheetViews>
    <sheetView showGridLines="0" zoomScalePageLayoutView="0" workbookViewId="0" topLeftCell="A7">
      <selection activeCell="F29" sqref="F29"/>
    </sheetView>
  </sheetViews>
  <sheetFormatPr defaultColWidth="11.421875" defaultRowHeight="15"/>
  <cols>
    <col min="1" max="1" width="4.00390625" style="1" customWidth="1"/>
    <col min="2" max="2" width="8.421875" style="1" customWidth="1"/>
    <col min="3" max="3" width="16.8515625" style="1" customWidth="1"/>
    <col min="4" max="4" width="18.57421875" style="1" customWidth="1"/>
    <col min="5" max="5" width="15.57421875" style="1" customWidth="1"/>
    <col min="6" max="6" width="19.140625" style="1" customWidth="1"/>
    <col min="7" max="7" width="16.421875" style="1" customWidth="1"/>
    <col min="8" max="8" width="18.57421875" style="1" customWidth="1"/>
    <col min="9" max="9" width="15.8515625" style="1" customWidth="1"/>
    <col min="10" max="10" width="20.00390625" style="1" customWidth="1"/>
    <col min="11" max="11" width="16.8515625" style="1" customWidth="1"/>
    <col min="12" max="12" width="19.140625" style="1" customWidth="1"/>
    <col min="13" max="16384" width="11.421875" style="1" customWidth="1"/>
  </cols>
  <sheetData>
    <row r="1" spans="8:13" ht="15">
      <c r="H1" s="38"/>
      <c r="I1" s="39"/>
      <c r="J1" s="39"/>
      <c r="K1" s="39"/>
      <c r="L1" s="39"/>
      <c r="M1" s="39"/>
    </row>
    <row r="2" spans="8:13" ht="15">
      <c r="H2" s="38"/>
      <c r="I2" s="39"/>
      <c r="J2" s="39"/>
      <c r="K2" s="39"/>
      <c r="L2" s="39"/>
      <c r="M2" s="39"/>
    </row>
    <row r="3" spans="8:13" ht="15">
      <c r="H3" s="38"/>
      <c r="I3" s="39"/>
      <c r="J3" s="39"/>
      <c r="K3" s="39"/>
      <c r="L3" s="39"/>
      <c r="M3" s="39"/>
    </row>
    <row r="4" spans="8:13" ht="15">
      <c r="H4" s="38"/>
      <c r="I4" s="39"/>
      <c r="J4" s="39"/>
      <c r="K4" s="39"/>
      <c r="L4" s="39"/>
      <c r="M4" s="39"/>
    </row>
    <row r="5" spans="8:13" ht="15">
      <c r="H5" s="38"/>
      <c r="I5" s="39"/>
      <c r="J5" s="39"/>
      <c r="K5" s="39"/>
      <c r="L5" s="39"/>
      <c r="M5" s="39"/>
    </row>
    <row r="6" spans="8:13" ht="15">
      <c r="H6" s="38"/>
      <c r="I6" s="39"/>
      <c r="J6" s="39"/>
      <c r="K6" s="39"/>
      <c r="L6" s="39"/>
      <c r="M6" s="39"/>
    </row>
    <row r="7" spans="8:13" ht="15">
      <c r="H7" s="38"/>
      <c r="I7" s="39"/>
      <c r="J7" s="39"/>
      <c r="K7" s="39"/>
      <c r="L7" s="39"/>
      <c r="M7" s="39"/>
    </row>
    <row r="8" spans="8:13" ht="15">
      <c r="H8" s="38"/>
      <c r="I8" s="39"/>
      <c r="J8" s="39"/>
      <c r="K8" s="39"/>
      <c r="L8" s="39"/>
      <c r="M8" s="39"/>
    </row>
    <row r="9" spans="8:13" ht="15">
      <c r="H9" s="38"/>
      <c r="I9" s="39"/>
      <c r="J9" s="39"/>
      <c r="K9" s="39"/>
      <c r="L9" s="39"/>
      <c r="M9" s="39"/>
    </row>
    <row r="10" spans="8:13" ht="15.75" thickBot="1">
      <c r="H10" s="38"/>
      <c r="I10" s="39"/>
      <c r="J10" s="39"/>
      <c r="K10" s="39"/>
      <c r="L10" s="39"/>
      <c r="M10" s="39"/>
    </row>
    <row r="11" spans="6:13" ht="15.75" thickBot="1">
      <c r="F11" s="84" t="s">
        <v>24</v>
      </c>
      <c r="G11" s="88"/>
      <c r="H11" s="89"/>
      <c r="I11" s="39"/>
      <c r="J11" s="39"/>
      <c r="K11" s="39"/>
      <c r="L11" s="39"/>
      <c r="M11" s="39"/>
    </row>
    <row r="12" spans="9:13" ht="14.25" customHeight="1" thickBot="1">
      <c r="I12" s="39"/>
      <c r="J12" s="39"/>
      <c r="K12" s="39"/>
      <c r="L12" s="39"/>
      <c r="M12" s="39"/>
    </row>
    <row r="13" spans="3:12" s="40" customFormat="1" ht="15.75" thickBot="1">
      <c r="C13" s="90" t="s">
        <v>25</v>
      </c>
      <c r="D13" s="91"/>
      <c r="E13" s="90" t="s">
        <v>26</v>
      </c>
      <c r="F13" s="91"/>
      <c r="G13" s="90" t="s">
        <v>27</v>
      </c>
      <c r="H13" s="91"/>
      <c r="I13" s="90" t="s">
        <v>28</v>
      </c>
      <c r="J13" s="91"/>
      <c r="K13" s="90" t="s">
        <v>29</v>
      </c>
      <c r="L13" s="91"/>
    </row>
    <row r="14" spans="2:12" ht="37.5" customHeight="1" thickBot="1">
      <c r="B14" s="41" t="s">
        <v>30</v>
      </c>
      <c r="C14" s="42" t="s">
        <v>58</v>
      </c>
      <c r="D14" s="43" t="s">
        <v>31</v>
      </c>
      <c r="E14" s="42" t="s">
        <v>58</v>
      </c>
      <c r="F14" s="43" t="s">
        <v>31</v>
      </c>
      <c r="G14" s="42" t="s">
        <v>58</v>
      </c>
      <c r="H14" s="43" t="s">
        <v>31</v>
      </c>
      <c r="I14" s="42" t="s">
        <v>58</v>
      </c>
      <c r="J14" s="43" t="s">
        <v>31</v>
      </c>
      <c r="K14" s="42" t="s">
        <v>58</v>
      </c>
      <c r="L14" s="43" t="s">
        <v>31</v>
      </c>
    </row>
    <row r="15" spans="2:12" ht="15">
      <c r="B15" s="44">
        <v>2007</v>
      </c>
      <c r="C15" s="45">
        <v>67652297.14999996</v>
      </c>
      <c r="D15" s="46"/>
      <c r="E15" s="45">
        <v>56370264.3</v>
      </c>
      <c r="F15" s="46"/>
      <c r="G15" s="45">
        <v>98131996.60000002</v>
      </c>
      <c r="H15" s="46"/>
      <c r="I15" s="45">
        <v>130382204.76000011</v>
      </c>
      <c r="J15" s="46"/>
      <c r="K15" s="45">
        <v>352536762.8100001</v>
      </c>
      <c r="L15" s="46"/>
    </row>
    <row r="16" spans="2:12" ht="15">
      <c r="B16" s="47">
        <v>2008</v>
      </c>
      <c r="C16" s="45">
        <v>91684584.60999995</v>
      </c>
      <c r="D16" s="48">
        <f aca="true" t="shared" si="0" ref="D16:D28">+C16/C15-1</f>
        <v>0.355232393760631</v>
      </c>
      <c r="E16" s="45">
        <v>104992841.13999997</v>
      </c>
      <c r="F16" s="48">
        <f>+E16/E15-1</f>
        <v>0.8625571911678969</v>
      </c>
      <c r="G16" s="45">
        <v>117159406.37000002</v>
      </c>
      <c r="H16" s="48">
        <f>+G16/G15-1</f>
        <v>0.1938960831252463</v>
      </c>
      <c r="I16" s="45">
        <v>111598486.36999999</v>
      </c>
      <c r="J16" s="48">
        <f aca="true" t="shared" si="1" ref="J16:J22">+I16/I15-1</f>
        <v>-0.14406658043999243</v>
      </c>
      <c r="K16" s="45">
        <v>425435318.4900002</v>
      </c>
      <c r="L16" s="48">
        <f aca="true" t="shared" si="2" ref="L16:L22">+K16/K15-1</f>
        <v>0.20678284755025333</v>
      </c>
    </row>
    <row r="17" spans="2:12" ht="15">
      <c r="B17" s="47">
        <v>2009</v>
      </c>
      <c r="C17" s="45">
        <v>80383360.68999997</v>
      </c>
      <c r="D17" s="48">
        <f t="shared" si="0"/>
        <v>-0.12326198529526167</v>
      </c>
      <c r="E17" s="45">
        <v>79572225.28</v>
      </c>
      <c r="F17" s="48">
        <f>+E17/E16-1</f>
        <v>-0.24211761091504813</v>
      </c>
      <c r="G17" s="45">
        <v>99457176.76000002</v>
      </c>
      <c r="H17" s="48">
        <f>+G17/G16-1</f>
        <v>-0.1510952484181659</v>
      </c>
      <c r="I17" s="45">
        <v>114683875.17000002</v>
      </c>
      <c r="J17" s="48">
        <f t="shared" si="1"/>
        <v>0.027647228025750703</v>
      </c>
      <c r="K17" s="45">
        <v>374096637.89999956</v>
      </c>
      <c r="L17" s="48">
        <f t="shared" si="2"/>
        <v>-0.1206732924107412</v>
      </c>
    </row>
    <row r="18" spans="2:12" ht="15">
      <c r="B18" s="47">
        <v>2010</v>
      </c>
      <c r="C18" s="45">
        <v>101477190.05</v>
      </c>
      <c r="D18" s="48">
        <f t="shared" si="0"/>
        <v>0.26241537028227513</v>
      </c>
      <c r="E18" s="45">
        <v>119703620.48999985</v>
      </c>
      <c r="F18" s="48">
        <f>+E18/E17-1</f>
        <v>0.5043392348119569</v>
      </c>
      <c r="G18" s="45">
        <v>136888152.27999994</v>
      </c>
      <c r="H18" s="48">
        <f>+G18/G17-1</f>
        <v>0.3763526850387535</v>
      </c>
      <c r="I18" s="45">
        <v>167793688.7499999</v>
      </c>
      <c r="J18" s="48">
        <f t="shared" si="1"/>
        <v>0.4630974799314491</v>
      </c>
      <c r="K18" s="45">
        <v>525862651.5700008</v>
      </c>
      <c r="L18" s="48">
        <f t="shared" si="2"/>
        <v>0.40568665498290346</v>
      </c>
    </row>
    <row r="19" spans="2:16" ht="15">
      <c r="B19" s="47">
        <v>2011</v>
      </c>
      <c r="C19" s="45">
        <v>131403239.29999998</v>
      </c>
      <c r="D19" s="48">
        <f t="shared" si="0"/>
        <v>0.2949041970442301</v>
      </c>
      <c r="E19" s="45">
        <v>154470380.21999997</v>
      </c>
      <c r="F19" s="48">
        <f>+E19/E17-1</f>
        <v>0.9412600273078597</v>
      </c>
      <c r="G19" s="45">
        <v>203169547.27</v>
      </c>
      <c r="H19" s="48">
        <f>+G19/G17-1</f>
        <v>1.0427841799719308</v>
      </c>
      <c r="I19" s="45">
        <v>208403855.8400001</v>
      </c>
      <c r="J19" s="48">
        <f t="shared" si="1"/>
        <v>0.24202440146903448</v>
      </c>
      <c r="K19" s="45">
        <v>697447022.6299992</v>
      </c>
      <c r="L19" s="48">
        <f t="shared" si="2"/>
        <v>0.32629122936896326</v>
      </c>
      <c r="N19" s="77"/>
      <c r="O19" s="77"/>
      <c r="P19" s="77"/>
    </row>
    <row r="20" spans="2:16" ht="15">
      <c r="B20" s="47">
        <v>2012</v>
      </c>
      <c r="C20" s="45">
        <v>182661374.11999995</v>
      </c>
      <c r="D20" s="48">
        <f t="shared" si="0"/>
        <v>0.3900827338280082</v>
      </c>
      <c r="E20" s="45">
        <v>162821514.01999998</v>
      </c>
      <c r="F20" s="48">
        <f aca="true" t="shared" si="3" ref="F20:F26">+E20/E19-1</f>
        <v>0.0540630105791553</v>
      </c>
      <c r="G20" s="45">
        <v>219322652.9700004</v>
      </c>
      <c r="H20" s="48">
        <v>0.15011591579570616</v>
      </c>
      <c r="I20" s="45">
        <v>218216801.46999964</v>
      </c>
      <c r="J20" s="48">
        <f t="shared" si="1"/>
        <v>0.04708619996711261</v>
      </c>
      <c r="K20" s="45">
        <v>783022342.5799984</v>
      </c>
      <c r="L20" s="48">
        <f t="shared" si="2"/>
        <v>0.1226979500569143</v>
      </c>
      <c r="N20" s="77"/>
      <c r="O20" s="77"/>
      <c r="P20" s="77"/>
    </row>
    <row r="21" spans="2:16" ht="15">
      <c r="B21" s="47">
        <v>2013</v>
      </c>
      <c r="C21" s="45">
        <v>165592870.69000003</v>
      </c>
      <c r="D21" s="48">
        <f t="shared" si="0"/>
        <v>-0.09344341961857083</v>
      </c>
      <c r="E21" s="45">
        <v>179268065.3899997</v>
      </c>
      <c r="F21" s="48">
        <f t="shared" si="3"/>
        <v>0.10100969438215346</v>
      </c>
      <c r="G21" s="45">
        <v>291853184.55999994</v>
      </c>
      <c r="H21" s="48">
        <f aca="true" t="shared" si="4" ref="H21:H26">+G21/G20-1</f>
        <v>0.33070241768377895</v>
      </c>
      <c r="I21" s="45">
        <v>263231231.7899998</v>
      </c>
      <c r="J21" s="48">
        <f t="shared" si="1"/>
        <v>0.2062830635256503</v>
      </c>
      <c r="K21" s="45">
        <v>899945352.4299994</v>
      </c>
      <c r="L21" s="48">
        <f t="shared" si="2"/>
        <v>0.1493226993558685</v>
      </c>
      <c r="N21" s="77"/>
      <c r="O21" s="77"/>
      <c r="P21" s="77"/>
    </row>
    <row r="22" spans="2:16" ht="15">
      <c r="B22" s="47">
        <v>2014</v>
      </c>
      <c r="C22" s="45">
        <v>225443701.4999999</v>
      </c>
      <c r="D22" s="48">
        <f t="shared" si="0"/>
        <v>0.36143362066621987</v>
      </c>
      <c r="E22" s="45">
        <v>211375523.74999985</v>
      </c>
      <c r="F22" s="48">
        <f t="shared" si="3"/>
        <v>0.17910305603036458</v>
      </c>
      <c r="G22" s="45">
        <v>174001105.62000027</v>
      </c>
      <c r="H22" s="48">
        <f t="shared" si="4"/>
        <v>-0.40380604075872717</v>
      </c>
      <c r="I22" s="45">
        <v>203115191.72</v>
      </c>
      <c r="J22" s="48">
        <f t="shared" si="1"/>
        <v>-0.2283773078946768</v>
      </c>
      <c r="K22" s="45">
        <v>813935522.5900013</v>
      </c>
      <c r="L22" s="48">
        <f t="shared" si="2"/>
        <v>-0.09557228070321988</v>
      </c>
      <c r="N22" s="77"/>
      <c r="O22" s="77"/>
      <c r="P22" s="77"/>
    </row>
    <row r="23" spans="2:16" ht="15">
      <c r="B23" s="47">
        <v>2015</v>
      </c>
      <c r="C23" s="45">
        <v>142118367.49999994</v>
      </c>
      <c r="D23" s="48">
        <f t="shared" si="0"/>
        <v>-0.3696059523756533</v>
      </c>
      <c r="E23" s="45">
        <v>165334282.1300001</v>
      </c>
      <c r="F23" s="48">
        <f t="shared" si="3"/>
        <v>-0.21781727989686306</v>
      </c>
      <c r="G23" s="45">
        <v>147949572.9700002</v>
      </c>
      <c r="H23" s="48">
        <f t="shared" si="4"/>
        <v>-0.1497205006667821</v>
      </c>
      <c r="I23" s="45">
        <v>175086544.78000012</v>
      </c>
      <c r="J23" s="48">
        <f>+I23/I22-1</f>
        <v>-0.13799384823286953</v>
      </c>
      <c r="K23" s="45">
        <v>630488767.3799993</v>
      </c>
      <c r="L23" s="48">
        <f>+K23/K22-1</f>
        <v>-0.2253824168114218</v>
      </c>
      <c r="N23" s="77"/>
      <c r="O23" s="77"/>
      <c r="P23" s="77"/>
    </row>
    <row r="24" spans="2:16" ht="15">
      <c r="B24" s="47">
        <v>2016</v>
      </c>
      <c r="C24" s="45">
        <v>104451481.48999988</v>
      </c>
      <c r="D24" s="48">
        <f t="shared" si="0"/>
        <v>-0.2650388311700814</v>
      </c>
      <c r="E24" s="45">
        <v>167970653.85999992</v>
      </c>
      <c r="F24" s="48">
        <f t="shared" si="3"/>
        <v>0.015945705246579678</v>
      </c>
      <c r="G24" s="45">
        <v>149038338.9500002</v>
      </c>
      <c r="H24" s="48">
        <f t="shared" si="4"/>
        <v>0.007359034285423505</v>
      </c>
      <c r="I24" s="45">
        <v>146044580.1399997</v>
      </c>
      <c r="J24" s="48">
        <f>+I24/I23-1</f>
        <v>-0.1658720530266461</v>
      </c>
      <c r="K24" s="45">
        <v>567505054.4400012</v>
      </c>
      <c r="L24" s="48">
        <f>+K24/K23-1</f>
        <v>-0.09989664558454758</v>
      </c>
      <c r="N24" s="77"/>
      <c r="O24" s="77"/>
      <c r="P24" s="77"/>
    </row>
    <row r="25" spans="2:16" ht="15">
      <c r="B25" s="47">
        <v>2017</v>
      </c>
      <c r="C25" s="45">
        <v>147104169.78000015</v>
      </c>
      <c r="D25" s="48">
        <f t="shared" si="0"/>
        <v>0.40834928984787844</v>
      </c>
      <c r="E25" s="45">
        <v>130562181.45000003</v>
      </c>
      <c r="F25" s="48">
        <f t="shared" si="3"/>
        <v>-0.22270838119841507</v>
      </c>
      <c r="G25" s="45">
        <v>123008934.09999989</v>
      </c>
      <c r="H25" s="48">
        <f t="shared" si="4"/>
        <v>-0.17464905361520922</v>
      </c>
      <c r="I25" s="45">
        <v>190178129.45000014</v>
      </c>
      <c r="J25" s="48">
        <f>+I25/I24-1</f>
        <v>0.30219231187965767</v>
      </c>
      <c r="K25" s="45">
        <v>590853414.7800002</v>
      </c>
      <c r="L25" s="48">
        <f>+K25/K24-1</f>
        <v>0.04114211874824347</v>
      </c>
      <c r="N25" s="77"/>
      <c r="O25" s="77"/>
      <c r="P25" s="77"/>
    </row>
    <row r="26" spans="2:12" s="77" customFormat="1" ht="15">
      <c r="B26" s="47">
        <v>2018</v>
      </c>
      <c r="C26" s="45">
        <v>133662889.81999986</v>
      </c>
      <c r="D26" s="48">
        <f t="shared" si="0"/>
        <v>-0.09137252859726708</v>
      </c>
      <c r="E26" s="45">
        <v>153069580.30999947</v>
      </c>
      <c r="F26" s="48">
        <f t="shared" si="3"/>
        <v>0.1723883486782798</v>
      </c>
      <c r="G26" s="45">
        <v>177559213.90999988</v>
      </c>
      <c r="H26" s="48">
        <f t="shared" si="4"/>
        <v>0.44346599870260994</v>
      </c>
      <c r="I26" s="45">
        <v>218550174.7399997</v>
      </c>
      <c r="J26" s="48">
        <f>+I26/I25-1</f>
        <v>0.14918668814364855</v>
      </c>
      <c r="K26" s="45">
        <v>682841858.7800022</v>
      </c>
      <c r="L26" s="48">
        <f>+K26/K25-1</f>
        <v>0.15568742043109496</v>
      </c>
    </row>
    <row r="27" spans="2:12" s="77" customFormat="1" ht="15">
      <c r="B27" s="47">
        <v>2019</v>
      </c>
      <c r="C27" s="45">
        <v>137124679.97000003</v>
      </c>
      <c r="D27" s="48">
        <f t="shared" si="0"/>
        <v>0.025899411232706893</v>
      </c>
      <c r="E27" s="45">
        <v>139466985.76999998</v>
      </c>
      <c r="F27" s="48">
        <f>+E27/E26-1</f>
        <v>-0.08886543304326866</v>
      </c>
      <c r="G27" s="45">
        <v>182575400.54000008</v>
      </c>
      <c r="H27" s="48">
        <f>+G27/G26-1</f>
        <v>0.028250781919674228</v>
      </c>
      <c r="I27" s="45">
        <v>190374697.58000004</v>
      </c>
      <c r="J27" s="48">
        <f>+I27/I26-1</f>
        <v>-0.1289199479868588</v>
      </c>
      <c r="K27" s="45">
        <v>649541763.8600001</v>
      </c>
      <c r="L27" s="48">
        <f>+K27/K26-1</f>
        <v>-0.0487669209083017</v>
      </c>
    </row>
    <row r="28" spans="2:12" s="77" customFormat="1" ht="15.75" thickBot="1">
      <c r="B28" s="49">
        <v>2020</v>
      </c>
      <c r="C28" s="50">
        <v>139722656.01000002</v>
      </c>
      <c r="D28" s="51">
        <f t="shared" si="0"/>
        <v>0.01894608644168483</v>
      </c>
      <c r="E28" s="50">
        <v>143314319.00999996</v>
      </c>
      <c r="F28" s="51">
        <f>+E28/E27-1</f>
        <v>0.027585978278362955</v>
      </c>
      <c r="G28" s="50"/>
      <c r="H28" s="51"/>
      <c r="I28" s="50"/>
      <c r="J28" s="51"/>
      <c r="K28" s="50"/>
      <c r="L28" s="51"/>
    </row>
    <row r="29" spans="3:9" ht="15">
      <c r="C29" s="52" t="s">
        <v>19</v>
      </c>
      <c r="I29" s="53"/>
    </row>
    <row r="31" spans="2:10" ht="15">
      <c r="B31" s="77"/>
      <c r="C31" s="77"/>
      <c r="D31" s="77"/>
      <c r="E31" s="77"/>
      <c r="F31" s="77"/>
      <c r="G31" s="77"/>
      <c r="H31" s="77"/>
      <c r="I31" s="77"/>
      <c r="J31" s="77"/>
    </row>
    <row r="33" ht="15.75">
      <c r="B33" s="54" t="s">
        <v>32</v>
      </c>
    </row>
    <row r="34" s="77" customFormat="1" ht="15.75" thickBot="1"/>
    <row r="35" spans="3:12" s="77" customFormat="1" ht="15.75" thickBot="1">
      <c r="C35" s="84">
        <v>2020</v>
      </c>
      <c r="D35" s="85"/>
      <c r="E35" s="85"/>
      <c r="F35" s="85"/>
      <c r="G35" s="85"/>
      <c r="H35" s="85"/>
      <c r="I35" s="85"/>
      <c r="J35" s="85"/>
      <c r="K35" s="85"/>
      <c r="L35" s="86"/>
    </row>
    <row r="36" spans="2:12" s="77" customFormat="1" ht="15.75" thickBot="1">
      <c r="B36" s="55" t="s">
        <v>33</v>
      </c>
      <c r="C36" s="90" t="s">
        <v>25</v>
      </c>
      <c r="D36" s="91"/>
      <c r="E36" s="90" t="s">
        <v>26</v>
      </c>
      <c r="F36" s="92"/>
      <c r="G36" s="90" t="s">
        <v>27</v>
      </c>
      <c r="H36" s="91"/>
      <c r="I36" s="92" t="s">
        <v>28</v>
      </c>
      <c r="J36" s="91"/>
      <c r="K36" s="92" t="s">
        <v>24</v>
      </c>
      <c r="L36" s="91"/>
    </row>
    <row r="37" spans="2:12" s="77" customFormat="1" ht="15">
      <c r="B37" s="56">
        <v>1</v>
      </c>
      <c r="C37" s="57" t="s">
        <v>36</v>
      </c>
      <c r="D37" s="58">
        <v>0.4027095057939132</v>
      </c>
      <c r="E37" s="57" t="s">
        <v>36</v>
      </c>
      <c r="F37" s="58">
        <v>0.36807382921953025</v>
      </c>
      <c r="G37" s="57"/>
      <c r="H37" s="58"/>
      <c r="I37" s="57"/>
      <c r="J37" s="58"/>
      <c r="K37" s="57"/>
      <c r="L37" s="58"/>
    </row>
    <row r="38" spans="2:12" s="77" customFormat="1" ht="15">
      <c r="B38" s="59">
        <v>2</v>
      </c>
      <c r="C38" s="60" t="s">
        <v>34</v>
      </c>
      <c r="D38" s="61">
        <v>0.12363092066302893</v>
      </c>
      <c r="E38" s="60" t="s">
        <v>34</v>
      </c>
      <c r="F38" s="61">
        <v>0.16293200478014105</v>
      </c>
      <c r="G38" s="60"/>
      <c r="H38" s="61"/>
      <c r="I38" s="60"/>
      <c r="J38" s="61"/>
      <c r="K38" s="60"/>
      <c r="L38" s="61"/>
    </row>
    <row r="39" spans="2:12" s="77" customFormat="1" ht="15">
      <c r="B39" s="59">
        <v>3</v>
      </c>
      <c r="C39" s="60" t="s">
        <v>35</v>
      </c>
      <c r="D39" s="61">
        <v>0.10429370158091661</v>
      </c>
      <c r="E39" s="60" t="s">
        <v>35</v>
      </c>
      <c r="F39" s="61">
        <v>0.05861766715309042</v>
      </c>
      <c r="G39" s="60"/>
      <c r="H39" s="61"/>
      <c r="I39" s="60"/>
      <c r="J39" s="61"/>
      <c r="K39" s="60"/>
      <c r="L39" s="61"/>
    </row>
    <row r="40" spans="2:12" s="77" customFormat="1" ht="15">
      <c r="B40" s="59">
        <v>4</v>
      </c>
      <c r="C40" s="62" t="s">
        <v>37</v>
      </c>
      <c r="D40" s="63">
        <v>0.09922941844884274</v>
      </c>
      <c r="E40" s="60" t="s">
        <v>37</v>
      </c>
      <c r="F40" s="61">
        <v>0.048226756459120695</v>
      </c>
      <c r="G40" s="60"/>
      <c r="H40" s="61"/>
      <c r="I40" s="60"/>
      <c r="J40" s="61"/>
      <c r="K40" s="60"/>
      <c r="L40" s="61"/>
    </row>
    <row r="41" spans="2:12" s="77" customFormat="1" ht="15.75" thickBot="1">
      <c r="B41" s="64">
        <v>5</v>
      </c>
      <c r="C41" s="65" t="s">
        <v>38</v>
      </c>
      <c r="D41" s="66">
        <v>0.04739903956253174</v>
      </c>
      <c r="E41" s="67" t="s">
        <v>39</v>
      </c>
      <c r="F41" s="68">
        <v>0.04181330701213372</v>
      </c>
      <c r="G41" s="67"/>
      <c r="H41" s="68"/>
      <c r="I41" s="67"/>
      <c r="J41" s="68"/>
      <c r="K41" s="67"/>
      <c r="L41" s="68"/>
    </row>
    <row r="42" spans="2:12" s="77" customFormat="1" ht="15">
      <c r="B42" s="69"/>
      <c r="C42" s="52" t="s">
        <v>19</v>
      </c>
      <c r="D42" s="70"/>
      <c r="E42" s="71"/>
      <c r="F42" s="70"/>
      <c r="G42" s="71"/>
      <c r="H42" s="70"/>
      <c r="I42" s="71"/>
      <c r="J42" s="70"/>
      <c r="K42" s="71"/>
      <c r="L42" s="72"/>
    </row>
    <row r="43" s="77" customFormat="1" ht="15.75" thickBot="1"/>
    <row r="44" spans="3:12" s="77" customFormat="1" ht="15.75" thickBot="1">
      <c r="C44" s="84">
        <v>2019</v>
      </c>
      <c r="D44" s="85"/>
      <c r="E44" s="85"/>
      <c r="F44" s="85"/>
      <c r="G44" s="85"/>
      <c r="H44" s="85"/>
      <c r="I44" s="85"/>
      <c r="J44" s="85"/>
      <c r="K44" s="85"/>
      <c r="L44" s="86"/>
    </row>
    <row r="45" spans="2:12" s="77" customFormat="1" ht="15.75" thickBot="1">
      <c r="B45" s="55" t="s">
        <v>33</v>
      </c>
      <c r="C45" s="90" t="s">
        <v>25</v>
      </c>
      <c r="D45" s="91"/>
      <c r="E45" s="90" t="s">
        <v>26</v>
      </c>
      <c r="F45" s="92"/>
      <c r="G45" s="90" t="s">
        <v>27</v>
      </c>
      <c r="H45" s="91"/>
      <c r="I45" s="92" t="s">
        <v>28</v>
      </c>
      <c r="J45" s="91"/>
      <c r="K45" s="92" t="s">
        <v>24</v>
      </c>
      <c r="L45" s="91"/>
    </row>
    <row r="46" spans="2:12" s="77" customFormat="1" ht="15">
      <c r="B46" s="56">
        <v>1</v>
      </c>
      <c r="C46" s="57" t="s">
        <v>36</v>
      </c>
      <c r="D46" s="58">
        <v>0.2492509620890852</v>
      </c>
      <c r="E46" s="57" t="s">
        <v>34</v>
      </c>
      <c r="F46" s="58">
        <v>0.3352030278305278</v>
      </c>
      <c r="G46" s="57" t="s">
        <v>36</v>
      </c>
      <c r="H46" s="58">
        <v>0.33936243510172354</v>
      </c>
      <c r="I46" s="57" t="s">
        <v>36</v>
      </c>
      <c r="J46" s="58">
        <v>0.356099618866168</v>
      </c>
      <c r="K46" s="57" t="s">
        <v>36</v>
      </c>
      <c r="L46" s="58">
        <v>0.29406857655105323</v>
      </c>
    </row>
    <row r="47" spans="2:12" s="77" customFormat="1" ht="15">
      <c r="B47" s="59">
        <v>2</v>
      </c>
      <c r="C47" s="60" t="s">
        <v>34</v>
      </c>
      <c r="D47" s="61">
        <v>0.23961330701829747</v>
      </c>
      <c r="E47" s="60" t="s">
        <v>36</v>
      </c>
      <c r="F47" s="61">
        <v>0.19320085591195352</v>
      </c>
      <c r="G47" s="60" t="s">
        <v>35</v>
      </c>
      <c r="H47" s="61">
        <v>0.19605147183941343</v>
      </c>
      <c r="I47" s="60" t="s">
        <v>35</v>
      </c>
      <c r="J47" s="61">
        <v>0.17610165151233856</v>
      </c>
      <c r="K47" s="60" t="s">
        <v>34</v>
      </c>
      <c r="L47" s="61">
        <v>0.20307597418581627</v>
      </c>
    </row>
    <row r="48" spans="2:12" s="77" customFormat="1" ht="15">
      <c r="B48" s="59">
        <v>3</v>
      </c>
      <c r="C48" s="60" t="s">
        <v>35</v>
      </c>
      <c r="D48" s="61">
        <v>0.1973547507688564</v>
      </c>
      <c r="E48" s="60" t="s">
        <v>35</v>
      </c>
      <c r="F48" s="61">
        <v>0.1029647214378589</v>
      </c>
      <c r="G48" s="60" t="s">
        <v>34</v>
      </c>
      <c r="H48" s="61">
        <v>0.17672454460031237</v>
      </c>
      <c r="I48" s="60" t="s">
        <v>37</v>
      </c>
      <c r="J48" s="61">
        <v>0.13659398103086928</v>
      </c>
      <c r="K48" s="60" t="s">
        <v>35</v>
      </c>
      <c r="L48" s="61">
        <v>0.17047854757942352</v>
      </c>
    </row>
    <row r="49" spans="2:12" s="77" customFormat="1" ht="15">
      <c r="B49" s="59">
        <v>4</v>
      </c>
      <c r="C49" s="62" t="s">
        <v>39</v>
      </c>
      <c r="D49" s="63">
        <v>0.07652215721178071</v>
      </c>
      <c r="E49" s="60" t="s">
        <v>37</v>
      </c>
      <c r="F49" s="61">
        <v>0.10154348588636912</v>
      </c>
      <c r="G49" s="60" t="s">
        <v>39</v>
      </c>
      <c r="H49" s="61">
        <v>0.06302215414227061</v>
      </c>
      <c r="I49" s="60" t="s">
        <v>34</v>
      </c>
      <c r="J49" s="61">
        <v>0.10400350688241906</v>
      </c>
      <c r="K49" s="60" t="s">
        <v>37</v>
      </c>
      <c r="L49" s="61">
        <v>0.0746099436881376</v>
      </c>
    </row>
    <row r="50" spans="2:12" s="77" customFormat="1" ht="15.75" thickBot="1">
      <c r="B50" s="64">
        <v>5</v>
      </c>
      <c r="C50" s="65" t="s">
        <v>38</v>
      </c>
      <c r="D50" s="66">
        <v>0.04986399367597429</v>
      </c>
      <c r="E50" s="67" t="s">
        <v>39</v>
      </c>
      <c r="F50" s="68">
        <v>0.04815757263584787</v>
      </c>
      <c r="G50" s="67" t="s">
        <v>38</v>
      </c>
      <c r="H50" s="68">
        <v>0.04096398237507584</v>
      </c>
      <c r="I50" s="67" t="s">
        <v>38</v>
      </c>
      <c r="J50" s="68">
        <v>0.04728021777272991</v>
      </c>
      <c r="K50" s="67" t="s">
        <v>39</v>
      </c>
      <c r="L50" s="68">
        <v>0.055308683878983946</v>
      </c>
    </row>
    <row r="51" spans="2:12" s="77" customFormat="1" ht="15">
      <c r="B51" s="69"/>
      <c r="C51" s="52" t="s">
        <v>19</v>
      </c>
      <c r="D51" s="70"/>
      <c r="E51" s="71"/>
      <c r="F51" s="70"/>
      <c r="G51" s="71"/>
      <c r="H51" s="70"/>
      <c r="I51" s="71"/>
      <c r="J51" s="70"/>
      <c r="K51" s="71"/>
      <c r="L51" s="72"/>
    </row>
    <row r="52" ht="15.75" thickBot="1"/>
    <row r="53" spans="3:12" ht="15.75" thickBot="1">
      <c r="C53" s="84">
        <v>2018</v>
      </c>
      <c r="D53" s="85"/>
      <c r="E53" s="85"/>
      <c r="F53" s="85"/>
      <c r="G53" s="85"/>
      <c r="H53" s="85"/>
      <c r="I53" s="85"/>
      <c r="J53" s="85"/>
      <c r="K53" s="85"/>
      <c r="L53" s="86"/>
    </row>
    <row r="54" spans="2:12" ht="15.75" thickBot="1">
      <c r="B54" s="55" t="s">
        <v>33</v>
      </c>
      <c r="C54" s="90" t="s">
        <v>25</v>
      </c>
      <c r="D54" s="91"/>
      <c r="E54" s="90" t="s">
        <v>26</v>
      </c>
      <c r="F54" s="92"/>
      <c r="G54" s="90" t="s">
        <v>27</v>
      </c>
      <c r="H54" s="91"/>
      <c r="I54" s="92" t="s">
        <v>28</v>
      </c>
      <c r="J54" s="91"/>
      <c r="K54" s="92" t="s">
        <v>24</v>
      </c>
      <c r="L54" s="91"/>
    </row>
    <row r="55" spans="2:12" ht="15">
      <c r="B55" s="56">
        <v>1</v>
      </c>
      <c r="C55" s="57" t="s">
        <v>36</v>
      </c>
      <c r="D55" s="58">
        <v>0.2894607026086521</v>
      </c>
      <c r="E55" s="57" t="s">
        <v>34</v>
      </c>
      <c r="F55" s="58">
        <v>0.29112869911676803</v>
      </c>
      <c r="G55" s="57" t="s">
        <v>36</v>
      </c>
      <c r="H55" s="58">
        <v>0.33696634172038603</v>
      </c>
      <c r="I55" s="57" t="s">
        <v>36</v>
      </c>
      <c r="J55" s="58">
        <v>0.4162665511854616</v>
      </c>
      <c r="K55" s="57" t="s">
        <v>36</v>
      </c>
      <c r="L55" s="58">
        <v>0.31430562763602826</v>
      </c>
    </row>
    <row r="56" spans="2:12" ht="15">
      <c r="B56" s="59">
        <v>2</v>
      </c>
      <c r="C56" s="60" t="s">
        <v>34</v>
      </c>
      <c r="D56" s="61">
        <v>0.26558344113167914</v>
      </c>
      <c r="E56" s="60" t="s">
        <v>36</v>
      </c>
      <c r="F56" s="61">
        <v>0.1641363274082136</v>
      </c>
      <c r="G56" s="60" t="s">
        <v>34</v>
      </c>
      <c r="H56" s="61">
        <v>0.1974660338819256</v>
      </c>
      <c r="I56" s="60" t="s">
        <v>35</v>
      </c>
      <c r="J56" s="61">
        <v>0.1768874965027625</v>
      </c>
      <c r="K56" s="60" t="s">
        <v>34</v>
      </c>
      <c r="L56" s="61">
        <v>0.20262729705411572</v>
      </c>
    </row>
    <row r="57" spans="2:12" ht="15">
      <c r="B57" s="59">
        <v>3</v>
      </c>
      <c r="C57" s="60" t="s">
        <v>35</v>
      </c>
      <c r="D57" s="61">
        <v>0.07969833088560116</v>
      </c>
      <c r="E57" s="60" t="s">
        <v>37</v>
      </c>
      <c r="F57" s="61">
        <v>0.09786951522085877</v>
      </c>
      <c r="G57" s="60" t="s">
        <v>35</v>
      </c>
      <c r="H57" s="61">
        <v>0.11295566576548412</v>
      </c>
      <c r="I57" s="60" t="s">
        <v>34</v>
      </c>
      <c r="J57" s="61">
        <v>0.10633205129049336</v>
      </c>
      <c r="K57" s="60" t="s">
        <v>35</v>
      </c>
      <c r="L57" s="61">
        <v>0.12310515761319668</v>
      </c>
    </row>
    <row r="58" spans="2:12" ht="15">
      <c r="B58" s="59">
        <v>4</v>
      </c>
      <c r="C58" s="62" t="s">
        <v>39</v>
      </c>
      <c r="D58" s="63">
        <v>0.07191726718571717</v>
      </c>
      <c r="E58" s="60" t="s">
        <v>35</v>
      </c>
      <c r="F58" s="61">
        <v>0.09599250817988997</v>
      </c>
      <c r="G58" s="60" t="s">
        <v>38</v>
      </c>
      <c r="H58" s="61">
        <v>0.06463751661920182</v>
      </c>
      <c r="I58" s="60" t="s">
        <v>38</v>
      </c>
      <c r="J58" s="61">
        <v>0.07249325876242471</v>
      </c>
      <c r="K58" s="60" t="s">
        <v>38</v>
      </c>
      <c r="L58" s="61">
        <v>0.06518401641270859</v>
      </c>
    </row>
    <row r="59" spans="2:12" ht="15.75" thickBot="1">
      <c r="B59" s="64">
        <v>5</v>
      </c>
      <c r="C59" s="65" t="s">
        <v>37</v>
      </c>
      <c r="D59" s="66">
        <v>0.05779675301352098</v>
      </c>
      <c r="E59" s="67" t="s">
        <v>38</v>
      </c>
      <c r="F59" s="68">
        <v>0.07571177811116585</v>
      </c>
      <c r="G59" s="67" t="s">
        <v>39</v>
      </c>
      <c r="H59" s="68">
        <v>0.05800447345537604</v>
      </c>
      <c r="I59" s="67" t="s">
        <v>37</v>
      </c>
      <c r="J59" s="68">
        <v>0.057592935283507014</v>
      </c>
      <c r="K59" s="67" t="s">
        <v>37</v>
      </c>
      <c r="L59" s="68">
        <v>0.06244563395129834</v>
      </c>
    </row>
    <row r="60" spans="2:12" ht="15">
      <c r="B60" s="69"/>
      <c r="C60" s="52" t="s">
        <v>19</v>
      </c>
      <c r="D60" s="70"/>
      <c r="E60" s="71"/>
      <c r="F60" s="70"/>
      <c r="G60" s="71"/>
      <c r="H60" s="70"/>
      <c r="I60" s="71"/>
      <c r="J60" s="70"/>
      <c r="K60" s="71"/>
      <c r="L60" s="72"/>
    </row>
    <row r="61" ht="15.75" thickBot="1"/>
    <row r="62" spans="3:12" ht="15.75" thickBot="1">
      <c r="C62" s="84">
        <v>2017</v>
      </c>
      <c r="D62" s="85"/>
      <c r="E62" s="85"/>
      <c r="F62" s="85"/>
      <c r="G62" s="85"/>
      <c r="H62" s="85"/>
      <c r="I62" s="85"/>
      <c r="J62" s="85"/>
      <c r="K62" s="85"/>
      <c r="L62" s="86"/>
    </row>
    <row r="63" spans="2:12" ht="15.75" thickBot="1">
      <c r="B63" s="55" t="s">
        <v>33</v>
      </c>
      <c r="C63" s="90" t="s">
        <v>25</v>
      </c>
      <c r="D63" s="91"/>
      <c r="E63" s="90" t="s">
        <v>26</v>
      </c>
      <c r="F63" s="92"/>
      <c r="G63" s="90" t="s">
        <v>27</v>
      </c>
      <c r="H63" s="91"/>
      <c r="I63" s="92" t="s">
        <v>28</v>
      </c>
      <c r="J63" s="91"/>
      <c r="K63" s="92" t="s">
        <v>24</v>
      </c>
      <c r="L63" s="91"/>
    </row>
    <row r="64" spans="2:12" ht="15">
      <c r="B64" s="56">
        <v>1</v>
      </c>
      <c r="C64" s="57" t="s">
        <v>34</v>
      </c>
      <c r="D64" s="58">
        <v>0.5374830001141856</v>
      </c>
      <c r="E64" s="57" t="s">
        <v>34</v>
      </c>
      <c r="F64" s="58">
        <v>0.6809394109583485</v>
      </c>
      <c r="G64" s="57" t="s">
        <v>34</v>
      </c>
      <c r="H64" s="58">
        <v>0.2509333175337221</v>
      </c>
      <c r="I64" s="57" t="s">
        <v>36</v>
      </c>
      <c r="J64" s="58">
        <v>0.41955280941480516</v>
      </c>
      <c r="K64" s="57" t="s">
        <v>34</v>
      </c>
      <c r="L64" s="58">
        <v>0.3870017508913608</v>
      </c>
    </row>
    <row r="65" spans="2:12" ht="15">
      <c r="B65" s="59">
        <v>2</v>
      </c>
      <c r="C65" s="60" t="s">
        <v>35</v>
      </c>
      <c r="D65" s="61">
        <v>0.11426501165725356</v>
      </c>
      <c r="E65" s="60" t="s">
        <v>35</v>
      </c>
      <c r="F65" s="61">
        <v>0.06831571248995855</v>
      </c>
      <c r="G65" s="60" t="s">
        <v>36</v>
      </c>
      <c r="H65" s="61">
        <v>0.1835566023330006</v>
      </c>
      <c r="I65" s="60" t="s">
        <v>34</v>
      </c>
      <c r="J65" s="61">
        <v>0.15713383645334822</v>
      </c>
      <c r="K65" s="60" t="s">
        <v>36</v>
      </c>
      <c r="L65" s="61">
        <v>0.20239799713187365</v>
      </c>
    </row>
    <row r="66" spans="2:12" ht="15">
      <c r="B66" s="59">
        <v>3</v>
      </c>
      <c r="C66" s="60" t="s">
        <v>36</v>
      </c>
      <c r="D66" s="61">
        <v>0.09714161620952093</v>
      </c>
      <c r="E66" s="60" t="s">
        <v>38</v>
      </c>
      <c r="F66" s="61">
        <v>0.05643080942869769</v>
      </c>
      <c r="G66" s="60" t="s">
        <v>35</v>
      </c>
      <c r="H66" s="61">
        <v>0.17936134201491294</v>
      </c>
      <c r="I66" s="60" t="s">
        <v>35</v>
      </c>
      <c r="J66" s="61">
        <v>0.09551881929081606</v>
      </c>
      <c r="K66" s="60" t="s">
        <v>35</v>
      </c>
      <c r="L66" s="61">
        <v>0.11169743919407388</v>
      </c>
    </row>
    <row r="67" spans="2:12" ht="15">
      <c r="B67" s="59">
        <v>4</v>
      </c>
      <c r="C67" s="62" t="s">
        <v>38</v>
      </c>
      <c r="D67" s="63">
        <v>0.05618000256649898</v>
      </c>
      <c r="E67" s="60" t="s">
        <v>40</v>
      </c>
      <c r="F67" s="61">
        <v>0.03128583273223181</v>
      </c>
      <c r="G67" s="60" t="s">
        <v>39</v>
      </c>
      <c r="H67" s="61">
        <v>0.05843217545610773</v>
      </c>
      <c r="I67" s="60" t="s">
        <v>39</v>
      </c>
      <c r="J67" s="61">
        <v>0.07421876264542257</v>
      </c>
      <c r="K67" s="60" t="s">
        <v>38</v>
      </c>
      <c r="L67" s="61">
        <v>0.054242480669987166</v>
      </c>
    </row>
    <row r="68" spans="2:12" ht="15.75" thickBot="1">
      <c r="B68" s="64">
        <v>5</v>
      </c>
      <c r="C68" s="65" t="s">
        <v>39</v>
      </c>
      <c r="D68" s="66">
        <v>0.042286121920261294</v>
      </c>
      <c r="E68" s="67" t="s">
        <v>36</v>
      </c>
      <c r="F68" s="68">
        <v>0.022147988934356145</v>
      </c>
      <c r="G68" s="67" t="s">
        <v>38</v>
      </c>
      <c r="H68" s="68">
        <v>0.04693092076797367</v>
      </c>
      <c r="I68" s="67" t="s">
        <v>38</v>
      </c>
      <c r="J68" s="68">
        <v>0.055857946656231554</v>
      </c>
      <c r="K68" s="67" t="s">
        <v>39</v>
      </c>
      <c r="L68" s="68">
        <v>0.04933356785431025</v>
      </c>
    </row>
    <row r="69" spans="2:12" ht="15">
      <c r="B69" s="69"/>
      <c r="C69" s="52" t="s">
        <v>19</v>
      </c>
      <c r="D69" s="70"/>
      <c r="E69" s="71"/>
      <c r="F69" s="70"/>
      <c r="G69" s="71"/>
      <c r="H69" s="70"/>
      <c r="I69" s="71"/>
      <c r="J69" s="70"/>
      <c r="K69" s="71"/>
      <c r="L69" s="72"/>
    </row>
    <row r="70" ht="15.75" thickBot="1"/>
    <row r="71" spans="3:12" ht="15.75" thickBot="1">
      <c r="C71" s="84">
        <v>2016</v>
      </c>
      <c r="D71" s="85"/>
      <c r="E71" s="85"/>
      <c r="F71" s="85"/>
      <c r="G71" s="85"/>
      <c r="H71" s="85"/>
      <c r="I71" s="85"/>
      <c r="J71" s="85"/>
      <c r="K71" s="85"/>
      <c r="L71" s="86"/>
    </row>
    <row r="72" spans="2:12" ht="15.75" thickBot="1">
      <c r="B72" s="55" t="s">
        <v>33</v>
      </c>
      <c r="C72" s="90" t="s">
        <v>25</v>
      </c>
      <c r="D72" s="91"/>
      <c r="E72" s="90" t="s">
        <v>26</v>
      </c>
      <c r="F72" s="92"/>
      <c r="G72" s="90" t="s">
        <v>27</v>
      </c>
      <c r="H72" s="91"/>
      <c r="I72" s="92" t="s">
        <v>28</v>
      </c>
      <c r="J72" s="91"/>
      <c r="K72" s="92" t="s">
        <v>24</v>
      </c>
      <c r="L72" s="91"/>
    </row>
    <row r="73" spans="2:12" ht="15">
      <c r="B73" s="56">
        <v>1</v>
      </c>
      <c r="C73" s="57" t="s">
        <v>34</v>
      </c>
      <c r="D73" s="58">
        <v>0.3743299253371233</v>
      </c>
      <c r="E73" s="57" t="s">
        <v>34</v>
      </c>
      <c r="F73" s="58">
        <v>0.7045066406607604</v>
      </c>
      <c r="G73" s="57" t="s">
        <v>34</v>
      </c>
      <c r="H73" s="58">
        <v>0.7203604983216174</v>
      </c>
      <c r="I73" s="57" t="s">
        <v>34</v>
      </c>
      <c r="J73" s="58">
        <v>0.5640814632150558</v>
      </c>
      <c r="K73" s="57" t="s">
        <v>34</v>
      </c>
      <c r="L73" s="58">
        <v>0.6122055654867056</v>
      </c>
    </row>
    <row r="74" spans="2:12" ht="15">
      <c r="B74" s="59">
        <v>2</v>
      </c>
      <c r="C74" s="60" t="s">
        <v>36</v>
      </c>
      <c r="D74" s="61">
        <v>0.19020433299237574</v>
      </c>
      <c r="E74" s="60" t="s">
        <v>35</v>
      </c>
      <c r="F74" s="61">
        <v>0.06452471218216002</v>
      </c>
      <c r="G74" s="60" t="s">
        <v>35</v>
      </c>
      <c r="H74" s="61">
        <v>0.07828626792381234</v>
      </c>
      <c r="I74" s="60" t="s">
        <v>35</v>
      </c>
      <c r="J74" s="61">
        <v>0.12545482880936984</v>
      </c>
      <c r="K74" s="60" t="s">
        <v>35</v>
      </c>
      <c r="L74" s="61">
        <v>0.08822652065963901</v>
      </c>
    </row>
    <row r="75" spans="2:12" ht="15">
      <c r="B75" s="59">
        <v>3</v>
      </c>
      <c r="C75" s="60" t="s">
        <v>35</v>
      </c>
      <c r="D75" s="61">
        <v>0.08839611985335209</v>
      </c>
      <c r="E75" s="60" t="s">
        <v>38</v>
      </c>
      <c r="F75" s="61">
        <v>0.06050314663866601</v>
      </c>
      <c r="G75" s="60" t="s">
        <v>36</v>
      </c>
      <c r="H75" s="61">
        <v>0.05044578119238927</v>
      </c>
      <c r="I75" s="60" t="s">
        <v>38</v>
      </c>
      <c r="J75" s="61">
        <v>0.07542857611997648</v>
      </c>
      <c r="K75" s="60" t="s">
        <v>36</v>
      </c>
      <c r="L75" s="61">
        <v>0.07127786736616085</v>
      </c>
    </row>
    <row r="76" spans="2:12" ht="15">
      <c r="B76" s="59">
        <v>4</v>
      </c>
      <c r="C76" s="62" t="s">
        <v>38</v>
      </c>
      <c r="D76" s="63">
        <v>0.0800895707430598</v>
      </c>
      <c r="E76" s="60" t="s">
        <v>36</v>
      </c>
      <c r="F76" s="61">
        <v>0.058573729432605436</v>
      </c>
      <c r="G76" s="60" t="s">
        <v>38</v>
      </c>
      <c r="H76" s="61">
        <v>0.031123261835855474</v>
      </c>
      <c r="I76" s="60" t="s">
        <v>39</v>
      </c>
      <c r="J76" s="61">
        <v>0.04695849796976927</v>
      </c>
      <c r="K76" s="60" t="s">
        <v>38</v>
      </c>
      <c r="L76" s="61">
        <v>0.06011176221798166</v>
      </c>
    </row>
    <row r="77" spans="2:12" ht="15.75" thickBot="1">
      <c r="B77" s="64">
        <v>5</v>
      </c>
      <c r="C77" s="65" t="s">
        <v>37</v>
      </c>
      <c r="D77" s="66">
        <v>0.07217616236423119</v>
      </c>
      <c r="E77" s="67" t="s">
        <v>37</v>
      </c>
      <c r="F77" s="68">
        <v>0.02611154755737217</v>
      </c>
      <c r="G77" s="67" t="s">
        <v>40</v>
      </c>
      <c r="H77" s="68">
        <v>0.021611266150259722</v>
      </c>
      <c r="I77" s="67" t="s">
        <v>41</v>
      </c>
      <c r="J77" s="68">
        <v>0.02751495465390023</v>
      </c>
      <c r="K77" s="67" t="s">
        <v>37</v>
      </c>
      <c r="L77" s="68">
        <v>0.027847542037479637</v>
      </c>
    </row>
    <row r="78" spans="2:12" ht="15">
      <c r="B78" s="69"/>
      <c r="C78" s="52" t="s">
        <v>19</v>
      </c>
      <c r="D78" s="70"/>
      <c r="E78" s="71"/>
      <c r="F78" s="70"/>
      <c r="G78" s="71"/>
      <c r="H78" s="70"/>
      <c r="I78" s="71"/>
      <c r="J78" s="70"/>
      <c r="K78" s="71"/>
      <c r="L78" s="72"/>
    </row>
    <row r="80" ht="15.75" thickBot="1"/>
    <row r="81" spans="3:12" ht="15.75" thickBot="1">
      <c r="C81" s="84">
        <v>2015</v>
      </c>
      <c r="D81" s="85"/>
      <c r="E81" s="85"/>
      <c r="F81" s="85"/>
      <c r="G81" s="85"/>
      <c r="H81" s="85"/>
      <c r="I81" s="85"/>
      <c r="J81" s="85"/>
      <c r="K81" s="85"/>
      <c r="L81" s="86"/>
    </row>
    <row r="82" spans="2:12" ht="15.75" thickBot="1">
      <c r="B82" s="55" t="s">
        <v>33</v>
      </c>
      <c r="C82" s="90" t="s">
        <v>25</v>
      </c>
      <c r="D82" s="91"/>
      <c r="E82" s="90" t="s">
        <v>26</v>
      </c>
      <c r="F82" s="92"/>
      <c r="G82" s="90" t="s">
        <v>27</v>
      </c>
      <c r="H82" s="91"/>
      <c r="I82" s="92" t="s">
        <v>28</v>
      </c>
      <c r="J82" s="91"/>
      <c r="K82" s="92" t="s">
        <v>24</v>
      </c>
      <c r="L82" s="91"/>
    </row>
    <row r="83" spans="2:12" ht="15">
      <c r="B83" s="56">
        <v>1</v>
      </c>
      <c r="C83" s="57" t="s">
        <v>34</v>
      </c>
      <c r="D83" s="58">
        <v>0.30357543798851866</v>
      </c>
      <c r="E83" s="57" t="s">
        <v>34</v>
      </c>
      <c r="F83" s="58">
        <v>0.39301043510540234</v>
      </c>
      <c r="G83" s="57" t="s">
        <v>34</v>
      </c>
      <c r="H83" s="58">
        <v>0.3215019402764243</v>
      </c>
      <c r="I83" s="57" t="s">
        <v>42</v>
      </c>
      <c r="J83" s="58">
        <v>0.4658758255588768</v>
      </c>
      <c r="K83" s="57" t="s">
        <v>34</v>
      </c>
      <c r="L83" s="58">
        <v>0.277763156808421</v>
      </c>
    </row>
    <row r="84" spans="2:12" ht="15">
      <c r="B84" s="59">
        <v>2</v>
      </c>
      <c r="C84" s="60" t="s">
        <v>36</v>
      </c>
      <c r="D84" s="61">
        <v>0.2327806388908203</v>
      </c>
      <c r="E84" s="60" t="s">
        <v>36</v>
      </c>
      <c r="F84" s="61">
        <v>0.16013476063241314</v>
      </c>
      <c r="G84" s="60" t="s">
        <v>42</v>
      </c>
      <c r="H84" s="61">
        <v>0.2542970797148299</v>
      </c>
      <c r="I84" s="60" t="s">
        <v>34</v>
      </c>
      <c r="J84" s="61">
        <v>0.11939863438077578</v>
      </c>
      <c r="K84" s="60" t="s">
        <v>42</v>
      </c>
      <c r="L84" s="61">
        <v>0.2134258610475963</v>
      </c>
    </row>
    <row r="85" spans="2:12" ht="15">
      <c r="B85" s="59">
        <v>3</v>
      </c>
      <c r="C85" s="60" t="s">
        <v>38</v>
      </c>
      <c r="D85" s="61">
        <v>0.11684406657934902</v>
      </c>
      <c r="E85" s="60" t="s">
        <v>38</v>
      </c>
      <c r="F85" s="61">
        <v>0.13933532349211655</v>
      </c>
      <c r="G85" s="60" t="s">
        <v>38</v>
      </c>
      <c r="H85" s="61">
        <v>0.11261789774022395</v>
      </c>
      <c r="I85" s="60" t="s">
        <v>36</v>
      </c>
      <c r="J85" s="61">
        <v>0.08900724504983515</v>
      </c>
      <c r="K85" s="60" t="s">
        <v>36</v>
      </c>
      <c r="L85" s="61">
        <v>0.11749591495642378</v>
      </c>
    </row>
    <row r="86" spans="2:12" ht="15">
      <c r="B86" s="59">
        <v>4</v>
      </c>
      <c r="C86" s="60" t="s">
        <v>35</v>
      </c>
      <c r="D86" s="61">
        <v>0.07459033957038586</v>
      </c>
      <c r="E86" s="60" t="s">
        <v>43</v>
      </c>
      <c r="F86" s="61">
        <v>0.07123288267792012</v>
      </c>
      <c r="G86" s="60" t="s">
        <v>35</v>
      </c>
      <c r="H86" s="61">
        <v>0.10719428473421655</v>
      </c>
      <c r="I86" s="60" t="s">
        <v>38</v>
      </c>
      <c r="J86" s="61">
        <v>0.08775641793154534</v>
      </c>
      <c r="K86" s="60" t="s">
        <v>38</v>
      </c>
      <c r="L86" s="61">
        <v>0.11555863532701781</v>
      </c>
    </row>
    <row r="87" spans="2:12" ht="15.75" thickBot="1">
      <c r="B87" s="64">
        <v>5</v>
      </c>
      <c r="C87" s="67" t="s">
        <v>42</v>
      </c>
      <c r="D87" s="68">
        <v>0.07361099717756779</v>
      </c>
      <c r="E87" s="67" t="s">
        <v>35</v>
      </c>
      <c r="F87" s="68">
        <v>0.046977163282598704</v>
      </c>
      <c r="G87" s="67" t="s">
        <v>36</v>
      </c>
      <c r="H87" s="68">
        <v>0.0365057769379822</v>
      </c>
      <c r="I87" s="67" t="s">
        <v>35</v>
      </c>
      <c r="J87" s="68">
        <v>0.08373770968086655</v>
      </c>
      <c r="K87" s="67" t="s">
        <v>35</v>
      </c>
      <c r="L87" s="68">
        <v>0.0801509357232146</v>
      </c>
    </row>
    <row r="88" ht="15">
      <c r="C88" s="52" t="s">
        <v>44</v>
      </c>
    </row>
    <row r="90" ht="15.75" thickBot="1"/>
    <row r="91" spans="3:12" ht="15.75" thickBot="1">
      <c r="C91" s="84">
        <v>2014</v>
      </c>
      <c r="D91" s="85"/>
      <c r="E91" s="85"/>
      <c r="F91" s="85"/>
      <c r="G91" s="85"/>
      <c r="H91" s="85"/>
      <c r="I91" s="85"/>
      <c r="J91" s="85"/>
      <c r="K91" s="85"/>
      <c r="L91" s="86"/>
    </row>
    <row r="92" spans="2:12" ht="15.75" thickBot="1">
      <c r="B92" s="55" t="s">
        <v>33</v>
      </c>
      <c r="C92" s="90" t="s">
        <v>25</v>
      </c>
      <c r="D92" s="91"/>
      <c r="E92" s="90" t="s">
        <v>26</v>
      </c>
      <c r="F92" s="92"/>
      <c r="G92" s="90" t="s">
        <v>27</v>
      </c>
      <c r="H92" s="91"/>
      <c r="I92" s="92" t="s">
        <v>28</v>
      </c>
      <c r="J92" s="91"/>
      <c r="K92" s="92" t="s">
        <v>24</v>
      </c>
      <c r="L92" s="91"/>
    </row>
    <row r="93" spans="2:12" ht="15">
      <c r="B93" s="56">
        <v>1</v>
      </c>
      <c r="C93" s="57" t="s">
        <v>42</v>
      </c>
      <c r="D93" s="58">
        <v>0.3323677323750932</v>
      </c>
      <c r="E93" s="57" t="s">
        <v>42</v>
      </c>
      <c r="F93" s="58">
        <v>0.4278826387876061</v>
      </c>
      <c r="G93" s="57" t="s">
        <v>35</v>
      </c>
      <c r="H93" s="58">
        <v>0.27045330551096003</v>
      </c>
      <c r="I93" s="57" t="s">
        <v>42</v>
      </c>
      <c r="J93" s="58">
        <v>0.34307201562215406</v>
      </c>
      <c r="K93" s="57" t="s">
        <v>42</v>
      </c>
      <c r="L93" s="58">
        <v>0.3406556141663149</v>
      </c>
    </row>
    <row r="94" spans="2:12" ht="15">
      <c r="B94" s="59">
        <v>2</v>
      </c>
      <c r="C94" s="60" t="s">
        <v>37</v>
      </c>
      <c r="D94" s="61">
        <v>0.18927671349785014</v>
      </c>
      <c r="E94" s="60" t="s">
        <v>34</v>
      </c>
      <c r="F94" s="61">
        <v>0.17020397966997033</v>
      </c>
      <c r="G94" s="60" t="s">
        <v>42</v>
      </c>
      <c r="H94" s="61">
        <v>0.2460205657495442</v>
      </c>
      <c r="I94" s="60" t="s">
        <v>34</v>
      </c>
      <c r="J94" s="61">
        <v>0.2116229500869654</v>
      </c>
      <c r="K94" s="60" t="s">
        <v>34</v>
      </c>
      <c r="L94" s="61">
        <v>0.16407215602381744</v>
      </c>
    </row>
    <row r="95" spans="2:12" ht="15">
      <c r="B95" s="59">
        <v>3</v>
      </c>
      <c r="C95" s="60" t="s">
        <v>34</v>
      </c>
      <c r="D95" s="61">
        <v>0.1279783990788298</v>
      </c>
      <c r="E95" s="60" t="s">
        <v>36</v>
      </c>
      <c r="F95" s="61">
        <v>0.07314773266016891</v>
      </c>
      <c r="G95" s="60" t="s">
        <v>34</v>
      </c>
      <c r="H95" s="61">
        <v>0.14603967689893152</v>
      </c>
      <c r="I95" s="60" t="s">
        <v>35</v>
      </c>
      <c r="J95" s="61">
        <v>0.198641695598917</v>
      </c>
      <c r="K95" s="60" t="s">
        <v>35</v>
      </c>
      <c r="L95" s="61">
        <v>0.14700383775191578</v>
      </c>
    </row>
    <row r="96" spans="2:12" ht="15">
      <c r="B96" s="59">
        <v>4</v>
      </c>
      <c r="C96" s="60" t="s">
        <v>36</v>
      </c>
      <c r="D96" s="61">
        <v>0.09395717605000421</v>
      </c>
      <c r="E96" s="60" t="s">
        <v>38</v>
      </c>
      <c r="F96" s="61">
        <v>0.05424199759789192</v>
      </c>
      <c r="G96" s="60" t="s">
        <v>36</v>
      </c>
      <c r="H96" s="61">
        <v>0.06397890706003938</v>
      </c>
      <c r="I96" s="60" t="s">
        <v>39</v>
      </c>
      <c r="J96" s="61">
        <v>0.05850612280644639</v>
      </c>
      <c r="K96" s="60" t="s">
        <v>37</v>
      </c>
      <c r="L96" s="61">
        <v>0.07047814163113811</v>
      </c>
    </row>
    <row r="97" spans="2:12" ht="15.75" thickBot="1">
      <c r="B97" s="64">
        <v>5</v>
      </c>
      <c r="C97" s="67" t="s">
        <v>35</v>
      </c>
      <c r="D97" s="68">
        <v>0.08875092026938154</v>
      </c>
      <c r="E97" s="67" t="s">
        <v>35</v>
      </c>
      <c r="F97" s="68">
        <v>0.05199292667094152</v>
      </c>
      <c r="G97" s="67" t="s">
        <v>43</v>
      </c>
      <c r="H97" s="68">
        <v>0.05033982517157546</v>
      </c>
      <c r="I97" s="67" t="s">
        <v>38</v>
      </c>
      <c r="J97" s="68">
        <v>0.0359263313944981</v>
      </c>
      <c r="K97" s="67" t="s">
        <v>36</v>
      </c>
      <c r="L97" s="68">
        <v>0.05898389801627568</v>
      </c>
    </row>
    <row r="98" ht="15">
      <c r="C98" s="52" t="s">
        <v>44</v>
      </c>
    </row>
    <row r="100" ht="15.75" thickBot="1"/>
    <row r="101" spans="3:12" ht="15.75" thickBot="1">
      <c r="C101" s="84" t="s">
        <v>45</v>
      </c>
      <c r="D101" s="85"/>
      <c r="E101" s="85"/>
      <c r="F101" s="85"/>
      <c r="G101" s="85"/>
      <c r="H101" s="85"/>
      <c r="I101" s="85"/>
      <c r="J101" s="85"/>
      <c r="K101" s="85"/>
      <c r="L101" s="86"/>
    </row>
    <row r="102" spans="2:12" s="40" customFormat="1" ht="15.75" thickBot="1">
      <c r="B102" s="55" t="s">
        <v>33</v>
      </c>
      <c r="C102" s="90" t="s">
        <v>25</v>
      </c>
      <c r="D102" s="91"/>
      <c r="E102" s="90" t="s">
        <v>26</v>
      </c>
      <c r="F102" s="92"/>
      <c r="G102" s="90" t="s">
        <v>27</v>
      </c>
      <c r="H102" s="91"/>
      <c r="I102" s="92" t="s">
        <v>28</v>
      </c>
      <c r="J102" s="91"/>
      <c r="K102" s="92" t="s">
        <v>24</v>
      </c>
      <c r="L102" s="91"/>
    </row>
    <row r="103" spans="2:12" ht="15">
      <c r="B103" s="56">
        <v>1</v>
      </c>
      <c r="C103" s="57" t="s">
        <v>42</v>
      </c>
      <c r="D103" s="58">
        <v>0.46615385738994103</v>
      </c>
      <c r="E103" s="57" t="s">
        <v>34</v>
      </c>
      <c r="F103" s="58">
        <v>0.3074702691150972</v>
      </c>
      <c r="G103" s="57" t="s">
        <v>34</v>
      </c>
      <c r="H103" s="58">
        <v>0.2978874304250243</v>
      </c>
      <c r="I103" s="57" t="s">
        <v>42</v>
      </c>
      <c r="J103" s="58">
        <v>0.3463246901107535</v>
      </c>
      <c r="K103" s="57" t="s">
        <v>42</v>
      </c>
      <c r="L103" s="58">
        <v>0.38266693925582884</v>
      </c>
    </row>
    <row r="104" spans="2:12" ht="15">
      <c r="B104" s="59">
        <v>2</v>
      </c>
      <c r="C104" s="60" t="s">
        <v>34</v>
      </c>
      <c r="D104" s="61">
        <v>0.20530316392287476</v>
      </c>
      <c r="E104" s="60" t="s">
        <v>42</v>
      </c>
      <c r="F104" s="61">
        <v>0.27651482128091937</v>
      </c>
      <c r="G104" s="60" t="s">
        <v>42</v>
      </c>
      <c r="H104" s="61">
        <v>0.2871798239822165</v>
      </c>
      <c r="I104" s="60" t="s">
        <v>34</v>
      </c>
      <c r="J104" s="61">
        <v>0.24266413634072026</v>
      </c>
      <c r="K104" s="60" t="s">
        <v>34</v>
      </c>
      <c r="L104" s="61">
        <v>0.1612661229562566</v>
      </c>
    </row>
    <row r="105" spans="2:12" ht="15">
      <c r="B105" s="59">
        <v>3</v>
      </c>
      <c r="C105" s="60" t="s">
        <v>36</v>
      </c>
      <c r="D105" s="61">
        <v>0.07758526544174177</v>
      </c>
      <c r="E105" s="60" t="s">
        <v>35</v>
      </c>
      <c r="F105" s="61">
        <v>0.10334888622124909</v>
      </c>
      <c r="G105" s="60" t="s">
        <v>37</v>
      </c>
      <c r="H105" s="61">
        <v>0.14714505094492308</v>
      </c>
      <c r="I105" s="60" t="s">
        <v>35</v>
      </c>
      <c r="J105" s="61">
        <v>0.10046594066716948</v>
      </c>
      <c r="K105" s="60" t="s">
        <v>35</v>
      </c>
      <c r="L105" s="61">
        <v>0.13370848060677676</v>
      </c>
    </row>
    <row r="106" spans="2:12" ht="15">
      <c r="B106" s="59">
        <v>4</v>
      </c>
      <c r="C106" s="60" t="s">
        <v>38</v>
      </c>
      <c r="D106" s="61">
        <v>0.046908022742662946</v>
      </c>
      <c r="E106" s="60" t="s">
        <v>38</v>
      </c>
      <c r="F106" s="61">
        <v>0.06572515913576622</v>
      </c>
      <c r="G106" s="60" t="s">
        <v>35</v>
      </c>
      <c r="H106" s="61">
        <v>0.1013810594510614</v>
      </c>
      <c r="I106" s="60" t="s">
        <v>37</v>
      </c>
      <c r="J106" s="61">
        <v>0.0919147723806347</v>
      </c>
      <c r="K106" s="60" t="s">
        <v>37</v>
      </c>
      <c r="L106" s="61">
        <v>0.10250485517342246</v>
      </c>
    </row>
    <row r="107" spans="2:12" ht="15.75" thickBot="1">
      <c r="B107" s="64">
        <v>5</v>
      </c>
      <c r="C107" s="67" t="s">
        <v>35</v>
      </c>
      <c r="D107" s="68">
        <v>0.04385866361767007</v>
      </c>
      <c r="E107" s="67" t="s">
        <v>36</v>
      </c>
      <c r="F107" s="68">
        <v>0.06255183369547362</v>
      </c>
      <c r="G107" s="67" t="s">
        <v>39</v>
      </c>
      <c r="H107" s="68">
        <v>0.045758776448138624</v>
      </c>
      <c r="I107" s="67" t="s">
        <v>36</v>
      </c>
      <c r="J107" s="68">
        <v>0.05399582946152183</v>
      </c>
      <c r="K107" s="67" t="s">
        <v>36</v>
      </c>
      <c r="L107" s="68">
        <v>0.0806167371058741</v>
      </c>
    </row>
    <row r="108" spans="3:9" ht="15">
      <c r="C108" s="52" t="s">
        <v>19</v>
      </c>
      <c r="I108" s="53"/>
    </row>
    <row r="110" ht="15.75" thickBot="1"/>
    <row r="111" spans="3:12" ht="15.75" thickBot="1">
      <c r="C111" s="84" t="s">
        <v>46</v>
      </c>
      <c r="D111" s="85"/>
      <c r="E111" s="85"/>
      <c r="F111" s="85"/>
      <c r="G111" s="85"/>
      <c r="H111" s="85"/>
      <c r="I111" s="85"/>
      <c r="J111" s="85"/>
      <c r="K111" s="85"/>
      <c r="L111" s="86"/>
    </row>
    <row r="112" spans="2:12" s="40" customFormat="1" ht="15.75" thickBot="1">
      <c r="B112" s="55" t="s">
        <v>33</v>
      </c>
      <c r="C112" s="90" t="s">
        <v>25</v>
      </c>
      <c r="D112" s="91"/>
      <c r="E112" s="90" t="s">
        <v>26</v>
      </c>
      <c r="F112" s="92"/>
      <c r="G112" s="90" t="s">
        <v>27</v>
      </c>
      <c r="H112" s="91"/>
      <c r="I112" s="92" t="s">
        <v>28</v>
      </c>
      <c r="J112" s="91"/>
      <c r="K112" s="92" t="s">
        <v>24</v>
      </c>
      <c r="L112" s="91"/>
    </row>
    <row r="113" spans="2:12" ht="15">
      <c r="B113" s="56">
        <v>1</v>
      </c>
      <c r="C113" s="57" t="s">
        <v>42</v>
      </c>
      <c r="D113" s="58">
        <v>0.31</v>
      </c>
      <c r="E113" s="57" t="s">
        <v>42</v>
      </c>
      <c r="F113" s="58">
        <v>0.38431195433642656</v>
      </c>
      <c r="G113" s="57" t="s">
        <v>34</v>
      </c>
      <c r="H113" s="58">
        <v>0.5904497208714671</v>
      </c>
      <c r="I113" s="57" t="s">
        <v>34</v>
      </c>
      <c r="J113" s="58">
        <v>0.3075017654672841</v>
      </c>
      <c r="K113" s="57" t="s">
        <v>34</v>
      </c>
      <c r="L113" s="58">
        <v>0.31007106764511566</v>
      </c>
    </row>
    <row r="114" spans="2:12" ht="15">
      <c r="B114" s="59">
        <v>2</v>
      </c>
      <c r="C114" s="60" t="s">
        <v>34</v>
      </c>
      <c r="D114" s="61">
        <v>0.2547</v>
      </c>
      <c r="E114" s="60" t="s">
        <v>34</v>
      </c>
      <c r="F114" s="61">
        <v>0.2712571570192999</v>
      </c>
      <c r="G114" s="60" t="s">
        <v>42</v>
      </c>
      <c r="H114" s="61">
        <v>0.13603769059950163</v>
      </c>
      <c r="I114" s="60" t="s">
        <v>42</v>
      </c>
      <c r="J114" s="61">
        <v>0.14713839834535405</v>
      </c>
      <c r="K114" s="60" t="s">
        <v>42</v>
      </c>
      <c r="L114" s="61">
        <v>0.2189799284426709</v>
      </c>
    </row>
    <row r="115" spans="2:12" ht="15">
      <c r="B115" s="59">
        <v>3</v>
      </c>
      <c r="C115" s="60" t="s">
        <v>39</v>
      </c>
      <c r="D115" s="61">
        <v>0.1572</v>
      </c>
      <c r="E115" s="60" t="s">
        <v>38</v>
      </c>
      <c r="F115" s="61">
        <v>0.09719830494844287</v>
      </c>
      <c r="G115" s="60" t="s">
        <v>35</v>
      </c>
      <c r="H115" s="61">
        <v>0.042005797020208416</v>
      </c>
      <c r="I115" s="60" t="s">
        <v>35</v>
      </c>
      <c r="J115" s="61">
        <v>0.14246396643650172</v>
      </c>
      <c r="K115" s="60" t="s">
        <v>35</v>
      </c>
      <c r="L115" s="61">
        <v>0.07432732815088136</v>
      </c>
    </row>
    <row r="116" spans="2:12" ht="15">
      <c r="B116" s="59">
        <v>4</v>
      </c>
      <c r="C116" s="60" t="s">
        <v>47</v>
      </c>
      <c r="D116" s="61">
        <v>0.0441</v>
      </c>
      <c r="E116" s="60" t="s">
        <v>48</v>
      </c>
      <c r="F116" s="61">
        <v>0.04627839580655434</v>
      </c>
      <c r="G116" s="60" t="s">
        <v>38</v>
      </c>
      <c r="H116" s="61">
        <v>0.03109907381095382</v>
      </c>
      <c r="I116" s="60" t="s">
        <v>38</v>
      </c>
      <c r="J116" s="61">
        <v>0.07195681228355408</v>
      </c>
      <c r="K116" s="60" t="s">
        <v>38</v>
      </c>
      <c r="L116" s="61">
        <v>0.048854779730891064</v>
      </c>
    </row>
    <row r="117" spans="2:12" ht="15.75" thickBot="1">
      <c r="B117" s="64">
        <v>5</v>
      </c>
      <c r="C117" s="67" t="s">
        <v>38</v>
      </c>
      <c r="D117" s="68">
        <v>0.0408</v>
      </c>
      <c r="E117" s="67" t="s">
        <v>35</v>
      </c>
      <c r="F117" s="68">
        <v>0.030841969873926983</v>
      </c>
      <c r="G117" s="67" t="s">
        <v>48</v>
      </c>
      <c r="H117" s="68">
        <v>0.029281263441158317</v>
      </c>
      <c r="I117" s="67" t="s">
        <v>36</v>
      </c>
      <c r="J117" s="68">
        <v>0.04043493013483471</v>
      </c>
      <c r="K117" s="67" t="s">
        <v>39</v>
      </c>
      <c r="L117" s="68">
        <v>0.03283132645867905</v>
      </c>
    </row>
    <row r="118" spans="3:9" ht="15">
      <c r="C118" s="52" t="s">
        <v>19</v>
      </c>
      <c r="I118" s="53"/>
    </row>
    <row r="120" ht="15.75" thickBot="1"/>
    <row r="121" spans="3:12" ht="15.75" thickBot="1">
      <c r="C121" s="84" t="s">
        <v>49</v>
      </c>
      <c r="D121" s="85"/>
      <c r="E121" s="85"/>
      <c r="F121" s="85"/>
      <c r="G121" s="85"/>
      <c r="H121" s="85"/>
      <c r="I121" s="85"/>
      <c r="J121" s="85"/>
      <c r="K121" s="85"/>
      <c r="L121" s="86"/>
    </row>
    <row r="122" spans="2:12" s="40" customFormat="1" ht="15.75" thickBot="1">
      <c r="B122" s="55" t="s">
        <v>33</v>
      </c>
      <c r="C122" s="90" t="s">
        <v>25</v>
      </c>
      <c r="D122" s="91"/>
      <c r="E122" s="90" t="s">
        <v>26</v>
      </c>
      <c r="F122" s="92"/>
      <c r="G122" s="90" t="s">
        <v>27</v>
      </c>
      <c r="H122" s="91"/>
      <c r="I122" s="92" t="s">
        <v>28</v>
      </c>
      <c r="J122" s="91"/>
      <c r="K122" s="92" t="s">
        <v>24</v>
      </c>
      <c r="L122" s="91"/>
    </row>
    <row r="123" spans="2:12" ht="15">
      <c r="B123" s="56">
        <v>1</v>
      </c>
      <c r="C123" s="57" t="s">
        <v>34</v>
      </c>
      <c r="D123" s="58">
        <v>0.2398</v>
      </c>
      <c r="E123" s="57" t="s">
        <v>42</v>
      </c>
      <c r="F123" s="58">
        <v>0.3323</v>
      </c>
      <c r="G123" s="57" t="s">
        <v>34</v>
      </c>
      <c r="H123" s="58">
        <v>0.35</v>
      </c>
      <c r="I123" s="57" t="s">
        <v>34</v>
      </c>
      <c r="J123" s="58">
        <v>0.3056</v>
      </c>
      <c r="K123" s="57" t="s">
        <v>34</v>
      </c>
      <c r="L123" s="58">
        <v>0.28630037466341096</v>
      </c>
    </row>
    <row r="124" spans="2:12" ht="15">
      <c r="B124" s="59">
        <v>2</v>
      </c>
      <c r="C124" s="60" t="s">
        <v>38</v>
      </c>
      <c r="D124" s="61">
        <v>0.1797</v>
      </c>
      <c r="E124" s="60" t="s">
        <v>34</v>
      </c>
      <c r="F124" s="61">
        <v>0.2137</v>
      </c>
      <c r="G124" s="60" t="s">
        <v>42</v>
      </c>
      <c r="H124" s="61">
        <v>0.32</v>
      </c>
      <c r="I124" s="60" t="s">
        <v>42</v>
      </c>
      <c r="J124" s="61">
        <v>0.2754</v>
      </c>
      <c r="K124" s="60" t="s">
        <v>42</v>
      </c>
      <c r="L124" s="61">
        <v>0.2834599171775988</v>
      </c>
    </row>
    <row r="125" spans="2:12" ht="15">
      <c r="B125" s="59">
        <v>3</v>
      </c>
      <c r="C125" s="60" t="s">
        <v>42</v>
      </c>
      <c r="D125" s="61">
        <v>0.1768</v>
      </c>
      <c r="E125" s="60" t="s">
        <v>38</v>
      </c>
      <c r="F125" s="61">
        <v>0.1334</v>
      </c>
      <c r="G125" s="60" t="s">
        <v>38</v>
      </c>
      <c r="H125" s="61">
        <v>0.07</v>
      </c>
      <c r="I125" s="60" t="s">
        <v>38</v>
      </c>
      <c r="J125" s="61">
        <v>0.0839</v>
      </c>
      <c r="K125" s="60" t="s">
        <v>38</v>
      </c>
      <c r="L125" s="61">
        <v>0.11</v>
      </c>
    </row>
    <row r="126" spans="2:12" ht="15">
      <c r="B126" s="59">
        <v>4</v>
      </c>
      <c r="C126" s="60" t="s">
        <v>39</v>
      </c>
      <c r="D126" s="61">
        <v>0.1083</v>
      </c>
      <c r="E126" s="60" t="s">
        <v>39</v>
      </c>
      <c r="F126" s="61">
        <v>0.1041</v>
      </c>
      <c r="G126" s="60" t="s">
        <v>35</v>
      </c>
      <c r="H126" s="61">
        <v>0.05636310478908287</v>
      </c>
      <c r="I126" s="60" t="s">
        <v>39</v>
      </c>
      <c r="J126" s="61">
        <v>0.0743</v>
      </c>
      <c r="K126" s="60" t="s">
        <v>39</v>
      </c>
      <c r="L126" s="61">
        <v>0.07602397973533295</v>
      </c>
    </row>
    <row r="127" spans="2:12" ht="15.75" thickBot="1">
      <c r="B127" s="64">
        <v>5</v>
      </c>
      <c r="C127" s="67" t="s">
        <v>36</v>
      </c>
      <c r="D127" s="68">
        <v>0.0886</v>
      </c>
      <c r="E127" s="67" t="s">
        <v>36</v>
      </c>
      <c r="F127" s="68">
        <v>0.0522</v>
      </c>
      <c r="G127" s="67" t="s">
        <v>39</v>
      </c>
      <c r="H127" s="68">
        <v>0.023684379109044734</v>
      </c>
      <c r="I127" s="67" t="s">
        <v>36</v>
      </c>
      <c r="J127" s="68">
        <v>0.044</v>
      </c>
      <c r="K127" s="67" t="s">
        <v>36</v>
      </c>
      <c r="L127" s="68">
        <v>0.04</v>
      </c>
    </row>
    <row r="128" spans="3:9" ht="15">
      <c r="C128" s="52" t="s">
        <v>19</v>
      </c>
      <c r="I128" s="53"/>
    </row>
    <row r="129" ht="15.75" thickBot="1"/>
    <row r="130" spans="3:12" ht="15.75" thickBot="1">
      <c r="C130" s="84" t="s">
        <v>50</v>
      </c>
      <c r="D130" s="85"/>
      <c r="E130" s="85"/>
      <c r="F130" s="85"/>
      <c r="G130" s="85"/>
      <c r="H130" s="85"/>
      <c r="I130" s="85"/>
      <c r="J130" s="85"/>
      <c r="K130" s="85"/>
      <c r="L130" s="86"/>
    </row>
    <row r="131" spans="2:12" s="40" customFormat="1" ht="15.75" thickBot="1">
      <c r="B131" s="55" t="s">
        <v>33</v>
      </c>
      <c r="C131" s="90" t="s">
        <v>25</v>
      </c>
      <c r="D131" s="91"/>
      <c r="E131" s="90" t="s">
        <v>26</v>
      </c>
      <c r="F131" s="92"/>
      <c r="G131" s="90" t="s">
        <v>27</v>
      </c>
      <c r="H131" s="91"/>
      <c r="I131" s="92" t="s">
        <v>28</v>
      </c>
      <c r="J131" s="91"/>
      <c r="K131" s="92" t="s">
        <v>24</v>
      </c>
      <c r="L131" s="91"/>
    </row>
    <row r="132" spans="2:12" ht="16.5" customHeight="1">
      <c r="B132" s="56">
        <v>1</v>
      </c>
      <c r="C132" s="60" t="s">
        <v>38</v>
      </c>
      <c r="D132" s="73">
        <v>0.17892985624219665</v>
      </c>
      <c r="E132" s="60" t="s">
        <v>42</v>
      </c>
      <c r="F132" s="73">
        <v>0.3429651362625683</v>
      </c>
      <c r="G132" s="60" t="s">
        <v>42</v>
      </c>
      <c r="H132" s="73">
        <v>0.5031901995886419</v>
      </c>
      <c r="I132" s="60" t="s">
        <v>34</v>
      </c>
      <c r="J132" s="73">
        <v>0.3524275928006399</v>
      </c>
      <c r="K132" s="60" t="s">
        <v>42</v>
      </c>
      <c r="L132" s="61">
        <v>0.3109148156614114</v>
      </c>
    </row>
    <row r="133" spans="2:12" ht="16.5" customHeight="1">
      <c r="B133" s="59">
        <v>2</v>
      </c>
      <c r="C133" s="60" t="s">
        <v>42</v>
      </c>
      <c r="D133" s="73">
        <v>0.14512716909444567</v>
      </c>
      <c r="E133" s="60" t="s">
        <v>34</v>
      </c>
      <c r="F133" s="73">
        <v>0.2600015083797313</v>
      </c>
      <c r="G133" s="60" t="s">
        <v>38</v>
      </c>
      <c r="H133" s="73">
        <v>0.11516365774487375</v>
      </c>
      <c r="I133" s="60" t="s">
        <v>42</v>
      </c>
      <c r="J133" s="73">
        <v>0.2317093934961649</v>
      </c>
      <c r="K133" s="60" t="s">
        <v>34</v>
      </c>
      <c r="L133" s="61">
        <v>0.20668687724308954</v>
      </c>
    </row>
    <row r="134" spans="2:12" ht="16.5" customHeight="1">
      <c r="B134" s="59">
        <v>3</v>
      </c>
      <c r="C134" s="60" t="s">
        <v>36</v>
      </c>
      <c r="D134" s="73">
        <v>0.13783465296424932</v>
      </c>
      <c r="E134" s="60" t="s">
        <v>39</v>
      </c>
      <c r="F134" s="73">
        <v>0.1181281409346524</v>
      </c>
      <c r="G134" s="60" t="s">
        <v>34</v>
      </c>
      <c r="H134" s="73">
        <v>0.07447538495533068</v>
      </c>
      <c r="I134" s="60" t="s">
        <v>38</v>
      </c>
      <c r="J134" s="73">
        <v>0.09904498551519193</v>
      </c>
      <c r="K134" s="60" t="s">
        <v>38</v>
      </c>
      <c r="L134" s="61">
        <v>0.12129010104672444</v>
      </c>
    </row>
    <row r="135" spans="2:12" ht="16.5" customHeight="1">
      <c r="B135" s="59">
        <v>4</v>
      </c>
      <c r="C135" s="60" t="s">
        <v>39</v>
      </c>
      <c r="D135" s="73">
        <v>0.10797313917574436</v>
      </c>
      <c r="E135" s="60" t="s">
        <v>38</v>
      </c>
      <c r="F135" s="73">
        <v>0.11055454746353077</v>
      </c>
      <c r="G135" s="60" t="s">
        <v>39</v>
      </c>
      <c r="H135" s="73">
        <v>0.04645565196251972</v>
      </c>
      <c r="I135" s="60" t="s">
        <v>36</v>
      </c>
      <c r="J135" s="73">
        <v>0.0646824880987681</v>
      </c>
      <c r="K135" s="60" t="s">
        <v>39</v>
      </c>
      <c r="L135" s="61">
        <v>0.06579272869245753</v>
      </c>
    </row>
    <row r="136" spans="2:12" ht="16.5" customHeight="1" thickBot="1">
      <c r="B136" s="64">
        <v>5</v>
      </c>
      <c r="C136" s="67" t="s">
        <v>34</v>
      </c>
      <c r="D136" s="74">
        <v>0.08110851159041627</v>
      </c>
      <c r="E136" s="67" t="s">
        <v>40</v>
      </c>
      <c r="F136" s="74">
        <v>0.042359502710194244</v>
      </c>
      <c r="G136" s="67" t="s">
        <v>36</v>
      </c>
      <c r="H136" s="74">
        <v>0.04137025307232096</v>
      </c>
      <c r="I136" s="67" t="s">
        <v>35</v>
      </c>
      <c r="J136" s="74">
        <v>0.06018889247555264</v>
      </c>
      <c r="K136" s="67" t="s">
        <v>36</v>
      </c>
      <c r="L136" s="68">
        <v>0.059853402710278523</v>
      </c>
    </row>
    <row r="137" spans="3:9" ht="15">
      <c r="C137" s="52" t="s">
        <v>19</v>
      </c>
      <c r="I137" s="53"/>
    </row>
    <row r="138" ht="15.75" thickBot="1"/>
    <row r="139" spans="3:12" ht="15.75" thickBot="1">
      <c r="C139" s="84" t="s">
        <v>51</v>
      </c>
      <c r="D139" s="85"/>
      <c r="E139" s="85"/>
      <c r="F139" s="85"/>
      <c r="G139" s="85"/>
      <c r="H139" s="85"/>
      <c r="I139" s="85"/>
      <c r="J139" s="85"/>
      <c r="K139" s="85"/>
      <c r="L139" s="86"/>
    </row>
    <row r="140" spans="2:12" s="40" customFormat="1" ht="16.5" customHeight="1" thickBot="1">
      <c r="B140" s="55" t="s">
        <v>33</v>
      </c>
      <c r="C140" s="90" t="s">
        <v>25</v>
      </c>
      <c r="D140" s="91"/>
      <c r="E140" s="90" t="s">
        <v>26</v>
      </c>
      <c r="F140" s="92"/>
      <c r="G140" s="90" t="s">
        <v>27</v>
      </c>
      <c r="H140" s="91"/>
      <c r="I140" s="92" t="s">
        <v>28</v>
      </c>
      <c r="J140" s="91"/>
      <c r="K140" s="90" t="s">
        <v>24</v>
      </c>
      <c r="L140" s="91"/>
    </row>
    <row r="141" spans="2:12" ht="16.5" customHeight="1">
      <c r="B141" s="56">
        <v>1</v>
      </c>
      <c r="C141" s="60" t="s">
        <v>38</v>
      </c>
      <c r="D141" s="73">
        <v>0.29477751328312246</v>
      </c>
      <c r="E141" s="60" t="s">
        <v>34</v>
      </c>
      <c r="F141" s="73">
        <v>0.3011795852095927</v>
      </c>
      <c r="G141" s="60" t="s">
        <v>34</v>
      </c>
      <c r="H141" s="73">
        <v>0.3072888071129451</v>
      </c>
      <c r="I141" s="60" t="s">
        <v>42</v>
      </c>
      <c r="J141" s="73">
        <v>0.22773424726530614</v>
      </c>
      <c r="K141" s="60" t="s">
        <v>34</v>
      </c>
      <c r="L141" s="61">
        <v>0.22900756703176103</v>
      </c>
    </row>
    <row r="142" spans="2:12" ht="16.5" customHeight="1">
      <c r="B142" s="59">
        <v>2</v>
      </c>
      <c r="C142" s="60" t="s">
        <v>42</v>
      </c>
      <c r="D142" s="73">
        <v>0.2360033532279879</v>
      </c>
      <c r="E142" s="60" t="s">
        <v>38</v>
      </c>
      <c r="F142" s="73">
        <v>0.16357216528487603</v>
      </c>
      <c r="G142" s="60" t="s">
        <v>42</v>
      </c>
      <c r="H142" s="73">
        <v>0.15385780653321035</v>
      </c>
      <c r="I142" s="60" t="s">
        <v>38</v>
      </c>
      <c r="J142" s="73">
        <v>0.17891186100887466</v>
      </c>
      <c r="K142" s="60" t="s">
        <v>42</v>
      </c>
      <c r="L142" s="61">
        <v>0.19525108341433992</v>
      </c>
    </row>
    <row r="143" spans="2:12" ht="16.5" customHeight="1">
      <c r="B143" s="59">
        <v>3</v>
      </c>
      <c r="C143" s="60" t="s">
        <v>34</v>
      </c>
      <c r="D143" s="73">
        <v>0.19305265367278152</v>
      </c>
      <c r="E143" s="60" t="s">
        <v>42</v>
      </c>
      <c r="F143" s="73">
        <v>0.15860373965943791</v>
      </c>
      <c r="G143" s="60" t="s">
        <v>38</v>
      </c>
      <c r="H143" s="73">
        <v>0.13916533492265704</v>
      </c>
      <c r="I143" s="60" t="s">
        <v>34</v>
      </c>
      <c r="J143" s="73">
        <v>0.13642429174869</v>
      </c>
      <c r="K143" s="60" t="s">
        <v>38</v>
      </c>
      <c r="L143" s="61">
        <v>0.1902526287334261</v>
      </c>
    </row>
    <row r="144" spans="2:12" ht="16.5" customHeight="1">
      <c r="B144" s="59">
        <v>4</v>
      </c>
      <c r="C144" s="60" t="s">
        <v>52</v>
      </c>
      <c r="D144" s="73">
        <v>0.051333333341641585</v>
      </c>
      <c r="E144" s="60" t="s">
        <v>39</v>
      </c>
      <c r="F144" s="73">
        <v>0.0619985392690635</v>
      </c>
      <c r="G144" s="60" t="s">
        <v>53</v>
      </c>
      <c r="H144" s="73">
        <v>0.06328838304115487</v>
      </c>
      <c r="I144" s="60" t="s">
        <v>36</v>
      </c>
      <c r="J144" s="73">
        <v>0.06481712046017798</v>
      </c>
      <c r="K144" s="60" t="s">
        <v>39</v>
      </c>
      <c r="L144" s="61">
        <v>0.05385698594002242</v>
      </c>
    </row>
    <row r="145" spans="2:12" ht="16.5" customHeight="1" thickBot="1">
      <c r="B145" s="64">
        <v>5</v>
      </c>
      <c r="C145" s="67" t="s">
        <v>39</v>
      </c>
      <c r="D145" s="74">
        <v>0.04760511230306587</v>
      </c>
      <c r="E145" s="67" t="s">
        <v>54</v>
      </c>
      <c r="F145" s="74">
        <v>0.05667543427373791</v>
      </c>
      <c r="G145" s="67" t="s">
        <v>39</v>
      </c>
      <c r="H145" s="74">
        <v>0.06251942779145035</v>
      </c>
      <c r="I145" s="67" t="s">
        <v>52</v>
      </c>
      <c r="J145" s="74">
        <v>0.05397268886779638</v>
      </c>
      <c r="K145" s="67" t="s">
        <v>52</v>
      </c>
      <c r="L145" s="68">
        <v>0.049259886785075056</v>
      </c>
    </row>
    <row r="146" spans="3:9" ht="15">
      <c r="C146" s="52" t="s">
        <v>19</v>
      </c>
      <c r="I146" s="53"/>
    </row>
    <row r="147" ht="15.75" thickBot="1"/>
    <row r="148" spans="3:12" ht="15.75" thickBot="1">
      <c r="C148" s="84" t="s">
        <v>55</v>
      </c>
      <c r="D148" s="85"/>
      <c r="E148" s="85"/>
      <c r="F148" s="85"/>
      <c r="G148" s="85"/>
      <c r="H148" s="85"/>
      <c r="I148" s="85"/>
      <c r="J148" s="85"/>
      <c r="K148" s="85"/>
      <c r="L148" s="86"/>
    </row>
    <row r="149" spans="2:12" s="40" customFormat="1" ht="15" customHeight="1" thickBot="1">
      <c r="B149" s="55" t="s">
        <v>33</v>
      </c>
      <c r="C149" s="90" t="s">
        <v>25</v>
      </c>
      <c r="D149" s="91"/>
      <c r="E149" s="90" t="s">
        <v>26</v>
      </c>
      <c r="F149" s="92"/>
      <c r="G149" s="90" t="s">
        <v>27</v>
      </c>
      <c r="H149" s="91"/>
      <c r="I149" s="92" t="s">
        <v>28</v>
      </c>
      <c r="J149" s="91"/>
      <c r="K149" s="92" t="s">
        <v>24</v>
      </c>
      <c r="L149" s="91"/>
    </row>
    <row r="150" spans="2:12" ht="15">
      <c r="B150" s="56">
        <v>1</v>
      </c>
      <c r="C150" s="60" t="s">
        <v>42</v>
      </c>
      <c r="D150" s="73">
        <v>0.2563047859702866</v>
      </c>
      <c r="E150" s="60" t="s">
        <v>38</v>
      </c>
      <c r="F150" s="73">
        <v>0.19305265367278152</v>
      </c>
      <c r="G150" s="60" t="s">
        <v>34</v>
      </c>
      <c r="H150" s="61">
        <v>0.3011795852095927</v>
      </c>
      <c r="I150" s="75" t="s">
        <v>42</v>
      </c>
      <c r="J150" s="61">
        <v>0.2639891869835107</v>
      </c>
      <c r="K150" s="75" t="s">
        <v>42</v>
      </c>
      <c r="L150" s="61">
        <v>0.3518259778223481</v>
      </c>
    </row>
    <row r="151" spans="2:12" ht="15">
      <c r="B151" s="59">
        <v>2</v>
      </c>
      <c r="C151" s="60" t="s">
        <v>38</v>
      </c>
      <c r="D151" s="73">
        <v>0.23019217400644088</v>
      </c>
      <c r="E151" s="60" t="s">
        <v>42</v>
      </c>
      <c r="F151" s="73">
        <v>0.29477751328312246</v>
      </c>
      <c r="G151" s="60" t="s">
        <v>38</v>
      </c>
      <c r="H151" s="61">
        <v>0.16357216528487603</v>
      </c>
      <c r="I151" s="75" t="s">
        <v>38</v>
      </c>
      <c r="J151" s="61">
        <v>0.20988272289956675</v>
      </c>
      <c r="K151" s="75" t="s">
        <v>38</v>
      </c>
      <c r="L151" s="61">
        <v>0.22175283697902232</v>
      </c>
    </row>
    <row r="152" spans="2:12" ht="15">
      <c r="B152" s="59">
        <v>3</v>
      </c>
      <c r="C152" s="60" t="s">
        <v>39</v>
      </c>
      <c r="D152" s="73">
        <v>0.1580928973932906</v>
      </c>
      <c r="E152" s="60" t="s">
        <v>34</v>
      </c>
      <c r="F152" s="73">
        <v>0.2360033532279879</v>
      </c>
      <c r="G152" s="60" t="s">
        <v>42</v>
      </c>
      <c r="H152" s="61">
        <v>0.15860373965943791</v>
      </c>
      <c r="I152" s="75" t="s">
        <v>39</v>
      </c>
      <c r="J152" s="61">
        <v>0.20343753734598768</v>
      </c>
      <c r="K152" s="75" t="s">
        <v>39</v>
      </c>
      <c r="L152" s="61">
        <v>0.12054737477765448</v>
      </c>
    </row>
    <row r="153" spans="2:12" ht="15">
      <c r="B153" s="59">
        <v>4</v>
      </c>
      <c r="C153" s="60" t="s">
        <v>35</v>
      </c>
      <c r="D153" s="73">
        <v>0.06149184150656741</v>
      </c>
      <c r="E153" s="60" t="s">
        <v>52</v>
      </c>
      <c r="F153" s="73">
        <v>0.04760511230306587</v>
      </c>
      <c r="G153" s="60" t="s">
        <v>39</v>
      </c>
      <c r="H153" s="61">
        <v>0.0619985392690635</v>
      </c>
      <c r="I153" s="75" t="s">
        <v>34</v>
      </c>
      <c r="J153" s="61">
        <v>0.07156228985747348</v>
      </c>
      <c r="K153" s="75" t="s">
        <v>34</v>
      </c>
      <c r="L153" s="61">
        <v>0.07589006670836719</v>
      </c>
    </row>
    <row r="154" spans="2:12" ht="15.75" thickBot="1">
      <c r="B154" s="64">
        <v>5</v>
      </c>
      <c r="C154" s="67" t="s">
        <v>34</v>
      </c>
      <c r="D154" s="74">
        <v>0.06063700770307839</v>
      </c>
      <c r="E154" s="67" t="s">
        <v>39</v>
      </c>
      <c r="F154" s="74">
        <v>0.0133549120294842</v>
      </c>
      <c r="G154" s="67" t="s">
        <v>54</v>
      </c>
      <c r="H154" s="68">
        <v>0.05667543427373791</v>
      </c>
      <c r="I154" s="76" t="s">
        <v>52</v>
      </c>
      <c r="J154" s="68">
        <v>0.05182995474019942</v>
      </c>
      <c r="K154" s="76" t="s">
        <v>52</v>
      </c>
      <c r="L154" s="68">
        <v>0.02426086808712198</v>
      </c>
    </row>
    <row r="155" spans="3:9" ht="15">
      <c r="C155" s="52" t="s">
        <v>19</v>
      </c>
      <c r="I155" s="53"/>
    </row>
    <row r="156" ht="15.75" thickBot="1"/>
    <row r="157" spans="3:12" ht="15.75" thickBot="1">
      <c r="C157" s="84" t="s">
        <v>56</v>
      </c>
      <c r="D157" s="85"/>
      <c r="E157" s="85"/>
      <c r="F157" s="85"/>
      <c r="G157" s="85"/>
      <c r="H157" s="85"/>
      <c r="I157" s="85"/>
      <c r="J157" s="85"/>
      <c r="K157" s="85"/>
      <c r="L157" s="86"/>
    </row>
    <row r="158" spans="2:12" s="77" customFormat="1" ht="15.75" thickBot="1">
      <c r="B158" s="55" t="s">
        <v>33</v>
      </c>
      <c r="C158" s="93" t="s">
        <v>25</v>
      </c>
      <c r="D158" s="94"/>
      <c r="E158" s="93" t="s">
        <v>26</v>
      </c>
      <c r="F158" s="95"/>
      <c r="G158" s="93" t="s">
        <v>27</v>
      </c>
      <c r="H158" s="94"/>
      <c r="I158" s="95" t="s">
        <v>28</v>
      </c>
      <c r="J158" s="94"/>
      <c r="K158" s="93" t="s">
        <v>24</v>
      </c>
      <c r="L158" s="94"/>
    </row>
    <row r="159" spans="2:12" ht="15">
      <c r="B159" s="56">
        <v>1</v>
      </c>
      <c r="C159" s="60" t="s">
        <v>38</v>
      </c>
      <c r="D159" s="73">
        <v>0.28168370012720945</v>
      </c>
      <c r="E159" s="60" t="s">
        <v>38</v>
      </c>
      <c r="F159" s="73">
        <v>0.3300237188673637</v>
      </c>
      <c r="G159" s="60" t="s">
        <v>38</v>
      </c>
      <c r="H159" s="61">
        <v>0.2940167532393641</v>
      </c>
      <c r="I159" s="60" t="s">
        <v>38</v>
      </c>
      <c r="J159" s="61">
        <v>0.339629241661674</v>
      </c>
      <c r="K159" s="60" t="s">
        <v>38</v>
      </c>
      <c r="L159" s="61">
        <v>0.3141893341928103</v>
      </c>
    </row>
    <row r="160" spans="2:12" ht="15">
      <c r="B160" s="59">
        <v>2</v>
      </c>
      <c r="C160" s="60" t="s">
        <v>42</v>
      </c>
      <c r="D160" s="73">
        <v>0.17968842699778473</v>
      </c>
      <c r="E160" s="60" t="s">
        <v>39</v>
      </c>
      <c r="F160" s="73">
        <v>0.13157180512222894</v>
      </c>
      <c r="G160" s="60" t="s">
        <v>42</v>
      </c>
      <c r="H160" s="61">
        <v>0.1680751698073922</v>
      </c>
      <c r="I160" s="60" t="s">
        <v>42</v>
      </c>
      <c r="J160" s="61">
        <v>0.1301837527592125</v>
      </c>
      <c r="K160" s="60" t="s">
        <v>42</v>
      </c>
      <c r="L160" s="61">
        <v>0.14755107168760812</v>
      </c>
    </row>
    <row r="161" spans="2:12" ht="15">
      <c r="B161" s="59">
        <v>3</v>
      </c>
      <c r="C161" s="60" t="s">
        <v>35</v>
      </c>
      <c r="D161" s="73">
        <v>0.09651909316246288</v>
      </c>
      <c r="E161" s="60" t="s">
        <v>42</v>
      </c>
      <c r="F161" s="73">
        <v>0.1128919451465489</v>
      </c>
      <c r="G161" s="60" t="s">
        <v>39</v>
      </c>
      <c r="H161" s="61">
        <v>0.1386235263154377</v>
      </c>
      <c r="I161" s="60" t="s">
        <v>35</v>
      </c>
      <c r="J161" s="61">
        <v>0.09007931125451764</v>
      </c>
      <c r="K161" s="60" t="s">
        <v>39</v>
      </c>
      <c r="L161" s="61">
        <v>0.09738646677108793</v>
      </c>
    </row>
    <row r="162" spans="2:12" ht="15">
      <c r="B162" s="59">
        <v>4</v>
      </c>
      <c r="C162" s="60" t="s">
        <v>34</v>
      </c>
      <c r="D162" s="73">
        <v>0.08145932129280038</v>
      </c>
      <c r="E162" s="60" t="s">
        <v>34</v>
      </c>
      <c r="F162" s="73">
        <v>0.0486020840151219</v>
      </c>
      <c r="G162" s="60" t="s">
        <v>34</v>
      </c>
      <c r="H162" s="61">
        <v>0.07573800344094608</v>
      </c>
      <c r="I162" s="60" t="s">
        <v>39</v>
      </c>
      <c r="J162" s="61">
        <v>0.08857928436296025</v>
      </c>
      <c r="K162" s="60" t="s">
        <v>35</v>
      </c>
      <c r="L162" s="61">
        <v>0.059103704851416784</v>
      </c>
    </row>
    <row r="163" spans="2:12" ht="15.75" thickBot="1">
      <c r="B163" s="64">
        <v>5</v>
      </c>
      <c r="C163" s="67" t="s">
        <v>52</v>
      </c>
      <c r="D163" s="74">
        <v>0.06503522733706427</v>
      </c>
      <c r="E163" s="67" t="s">
        <v>57</v>
      </c>
      <c r="F163" s="74">
        <v>0.04167562151252288</v>
      </c>
      <c r="G163" s="67" t="s">
        <v>36</v>
      </c>
      <c r="H163" s="68">
        <v>0.04458519954349774</v>
      </c>
      <c r="I163" s="67" t="s">
        <v>54</v>
      </c>
      <c r="J163" s="68">
        <v>0.04706213614379622</v>
      </c>
      <c r="K163" s="67" t="s">
        <v>34</v>
      </c>
      <c r="L163" s="68">
        <v>0.05282038110097223</v>
      </c>
    </row>
    <row r="164" spans="3:9" ht="15">
      <c r="C164" s="52" t="s">
        <v>19</v>
      </c>
      <c r="I164" s="53"/>
    </row>
  </sheetData>
  <sheetProtection/>
  <mergeCells count="90">
    <mergeCell ref="C157:L157"/>
    <mergeCell ref="C158:D158"/>
    <mergeCell ref="E158:F158"/>
    <mergeCell ref="G158:H158"/>
    <mergeCell ref="I158:J158"/>
    <mergeCell ref="K158:L158"/>
    <mergeCell ref="C148:L148"/>
    <mergeCell ref="C149:D149"/>
    <mergeCell ref="E149:F149"/>
    <mergeCell ref="G149:H149"/>
    <mergeCell ref="I149:J149"/>
    <mergeCell ref="K149:L149"/>
    <mergeCell ref="C139:L139"/>
    <mergeCell ref="C140:D140"/>
    <mergeCell ref="E140:F140"/>
    <mergeCell ref="G140:H140"/>
    <mergeCell ref="I140:J140"/>
    <mergeCell ref="K140:L140"/>
    <mergeCell ref="C130:L130"/>
    <mergeCell ref="C131:D131"/>
    <mergeCell ref="E131:F131"/>
    <mergeCell ref="G131:H131"/>
    <mergeCell ref="I131:J131"/>
    <mergeCell ref="K131:L131"/>
    <mergeCell ref="C121:L121"/>
    <mergeCell ref="C122:D122"/>
    <mergeCell ref="E122:F122"/>
    <mergeCell ref="G122:H122"/>
    <mergeCell ref="I122:J122"/>
    <mergeCell ref="K122:L122"/>
    <mergeCell ref="C111:L111"/>
    <mergeCell ref="C112:D112"/>
    <mergeCell ref="E112:F112"/>
    <mergeCell ref="G112:H112"/>
    <mergeCell ref="I112:J112"/>
    <mergeCell ref="K112:L112"/>
    <mergeCell ref="C101:L101"/>
    <mergeCell ref="C102:D102"/>
    <mergeCell ref="E102:F102"/>
    <mergeCell ref="G102:H102"/>
    <mergeCell ref="I102:J102"/>
    <mergeCell ref="K102:L102"/>
    <mergeCell ref="C91:L91"/>
    <mergeCell ref="C92:D92"/>
    <mergeCell ref="E92:F92"/>
    <mergeCell ref="G92:H92"/>
    <mergeCell ref="I92:J92"/>
    <mergeCell ref="K92:L92"/>
    <mergeCell ref="C81:L81"/>
    <mergeCell ref="C82:D82"/>
    <mergeCell ref="E82:F82"/>
    <mergeCell ref="G82:H82"/>
    <mergeCell ref="I82:J82"/>
    <mergeCell ref="K82:L82"/>
    <mergeCell ref="C71:L71"/>
    <mergeCell ref="C72:D72"/>
    <mergeCell ref="E72:F72"/>
    <mergeCell ref="G72:H72"/>
    <mergeCell ref="I72:J72"/>
    <mergeCell ref="K72:L72"/>
    <mergeCell ref="C53:L53"/>
    <mergeCell ref="C54:D54"/>
    <mergeCell ref="E54:F54"/>
    <mergeCell ref="G54:H54"/>
    <mergeCell ref="I54:J54"/>
    <mergeCell ref="K54:L54"/>
    <mergeCell ref="F11:H11"/>
    <mergeCell ref="C13:D13"/>
    <mergeCell ref="E13:F13"/>
    <mergeCell ref="G13:H13"/>
    <mergeCell ref="I13:J13"/>
    <mergeCell ref="K13:L13"/>
    <mergeCell ref="C62:L62"/>
    <mergeCell ref="C63:D63"/>
    <mergeCell ref="E63:F63"/>
    <mergeCell ref="G63:H63"/>
    <mergeCell ref="I63:J63"/>
    <mergeCell ref="K63:L63"/>
    <mergeCell ref="C44:L44"/>
    <mergeCell ref="C45:D45"/>
    <mergeCell ref="E45:F45"/>
    <mergeCell ref="G45:H45"/>
    <mergeCell ref="I45:J45"/>
    <mergeCell ref="K45:L45"/>
    <mergeCell ref="C35:L35"/>
    <mergeCell ref="C36:D36"/>
    <mergeCell ref="E36:F36"/>
    <mergeCell ref="G36:H36"/>
    <mergeCell ref="I36:J36"/>
    <mergeCell ref="K36:L36"/>
  </mergeCells>
  <printOptions/>
  <pageMargins left="0.7" right="0.7" top="0.75" bottom="0.75" header="0.3" footer="0.3"/>
  <pageSetup horizontalDpi="600" verticalDpi="600" orientation="portrait" paperSize="9" r:id="rId2"/>
  <ignoredErrors>
    <ignoredError sqref="F1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E178"/>
  <sheetViews>
    <sheetView showGridLines="0" zoomScalePageLayoutView="0" workbookViewId="0" topLeftCell="A1">
      <pane ySplit="12" topLeftCell="A154" activePane="bottomLeft" state="frozen"/>
      <selection pane="topLeft" activeCell="A1" sqref="A1"/>
      <selection pane="bottomLeft" activeCell="C176" sqref="C176:D176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16" customWidth="1"/>
    <col min="4" max="4" width="23.57421875" style="16" customWidth="1"/>
    <col min="5" max="5" width="22.8515625" style="16" customWidth="1"/>
    <col min="6" max="8" width="11.421875" style="0" customWidth="1"/>
    <col min="9" max="9" width="13.5742187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96" t="s">
        <v>15</v>
      </c>
      <c r="D10" s="97"/>
      <c r="E10" s="17" t="s">
        <v>16</v>
      </c>
    </row>
    <row r="12" spans="2:5" s="20" customFormat="1" ht="15">
      <c r="B12" s="18" t="s">
        <v>17</v>
      </c>
      <c r="C12" s="19" t="s">
        <v>58</v>
      </c>
      <c r="D12" s="78" t="s">
        <v>0</v>
      </c>
      <c r="E12" s="24"/>
    </row>
    <row r="13" spans="2:5" ht="15">
      <c r="B13" s="21">
        <v>39083</v>
      </c>
      <c r="C13" s="79">
        <v>27575002.86</v>
      </c>
      <c r="D13" s="22">
        <v>13626.860400000001</v>
      </c>
      <c r="E13" s="24"/>
    </row>
    <row r="14" spans="2:5" ht="15">
      <c r="B14" s="23">
        <v>39114</v>
      </c>
      <c r="C14" s="80">
        <v>17740872.85</v>
      </c>
      <c r="D14" s="25">
        <v>8432.31112</v>
      </c>
      <c r="E14" s="24"/>
    </row>
    <row r="15" spans="2:5" ht="15">
      <c r="B15" s="23">
        <v>39142</v>
      </c>
      <c r="C15" s="80">
        <v>22336421.439999998</v>
      </c>
      <c r="D15" s="25">
        <v>10718.838049999997</v>
      </c>
      <c r="E15" s="24"/>
    </row>
    <row r="16" spans="2:5" ht="15">
      <c r="B16" s="23">
        <v>39173</v>
      </c>
      <c r="C16" s="80">
        <v>20193704.22999999</v>
      </c>
      <c r="D16" s="25">
        <v>9915.134489999999</v>
      </c>
      <c r="E16" s="24"/>
    </row>
    <row r="17" spans="2:5" ht="15">
      <c r="B17" s="23">
        <v>39203</v>
      </c>
      <c r="C17" s="80">
        <v>16056855.300000003</v>
      </c>
      <c r="D17" s="25">
        <v>8520.122429999998</v>
      </c>
      <c r="E17" s="24"/>
    </row>
    <row r="18" spans="2:5" ht="15">
      <c r="B18" s="23">
        <v>39234</v>
      </c>
      <c r="C18" s="80">
        <v>20119704.769999996</v>
      </c>
      <c r="D18" s="25">
        <v>12505.656189999996</v>
      </c>
      <c r="E18" s="24"/>
    </row>
    <row r="19" spans="2:5" ht="15">
      <c r="B19" s="23">
        <v>39264</v>
      </c>
      <c r="C19" s="80">
        <v>30266564.240000002</v>
      </c>
      <c r="D19" s="25">
        <v>15175.839309999992</v>
      </c>
      <c r="E19" s="24"/>
    </row>
    <row r="20" spans="2:5" ht="15">
      <c r="B20" s="23">
        <v>39295</v>
      </c>
      <c r="C20" s="80">
        <v>33414091.58000001</v>
      </c>
      <c r="D20" s="25">
        <v>19594.385110000007</v>
      </c>
      <c r="E20" s="24"/>
    </row>
    <row r="21" spans="2:5" ht="15">
      <c r="B21" s="23">
        <v>39326</v>
      </c>
      <c r="C21" s="80">
        <v>34451340.779999994</v>
      </c>
      <c r="D21" s="25">
        <v>18110.261140000002</v>
      </c>
      <c r="E21" s="24"/>
    </row>
    <row r="22" spans="2:5" ht="15">
      <c r="B22" s="23">
        <v>39356</v>
      </c>
      <c r="C22" s="80">
        <v>45601990.98</v>
      </c>
      <c r="D22" s="25">
        <v>22827.549440000013</v>
      </c>
      <c r="E22" s="24"/>
    </row>
    <row r="23" spans="2:5" ht="15">
      <c r="B23" s="23">
        <v>39387</v>
      </c>
      <c r="C23" s="80">
        <v>40225598.11999998</v>
      </c>
      <c r="D23" s="25">
        <v>23742.682700000005</v>
      </c>
      <c r="E23" s="24"/>
    </row>
    <row r="24" spans="2:5" ht="15">
      <c r="B24" s="26">
        <v>39417</v>
      </c>
      <c r="C24" s="81">
        <v>44554615.65999998</v>
      </c>
      <c r="D24" s="27">
        <v>19453.537780000002</v>
      </c>
      <c r="E24" s="24"/>
    </row>
    <row r="25" spans="2:5" ht="15">
      <c r="B25" s="21">
        <v>39448</v>
      </c>
      <c r="C25" s="79">
        <v>29669795.259999998</v>
      </c>
      <c r="D25" s="22">
        <v>9330.440439999998</v>
      </c>
      <c r="E25" s="24"/>
    </row>
    <row r="26" spans="2:5" ht="15">
      <c r="B26" s="23">
        <v>39479</v>
      </c>
      <c r="C26" s="80">
        <v>27748931.35000001</v>
      </c>
      <c r="D26" s="25">
        <v>7964.751399999999</v>
      </c>
      <c r="E26" s="24"/>
    </row>
    <row r="27" spans="2:5" ht="15">
      <c r="B27" s="23">
        <v>39508</v>
      </c>
      <c r="C27" s="80">
        <v>34265858</v>
      </c>
      <c r="D27" s="25">
        <v>8226.3566</v>
      </c>
      <c r="E27" s="24"/>
    </row>
    <row r="28" spans="2:5" ht="15">
      <c r="B28" s="23">
        <v>39539</v>
      </c>
      <c r="C28" s="80">
        <v>32818842.140000004</v>
      </c>
      <c r="D28" s="25">
        <v>9354.810589999997</v>
      </c>
      <c r="E28" s="24"/>
    </row>
    <row r="29" spans="2:5" ht="15">
      <c r="B29" s="23">
        <v>39569</v>
      </c>
      <c r="C29" s="80">
        <v>39914058.379999995</v>
      </c>
      <c r="D29" s="25">
        <v>9949.169600000003</v>
      </c>
      <c r="E29" s="24"/>
    </row>
    <row r="30" spans="2:5" ht="15">
      <c r="B30" s="23">
        <v>39600</v>
      </c>
      <c r="C30" s="80">
        <v>32259940.619999994</v>
      </c>
      <c r="D30" s="25">
        <v>8556.628980000001</v>
      </c>
      <c r="E30" s="24"/>
    </row>
    <row r="31" spans="2:5" ht="15">
      <c r="B31" s="23">
        <v>39630</v>
      </c>
      <c r="C31" s="80">
        <v>36821115.690000005</v>
      </c>
      <c r="D31" s="25">
        <v>9309.020040000005</v>
      </c>
      <c r="E31" s="24"/>
    </row>
    <row r="32" spans="2:5" ht="15">
      <c r="B32" s="23">
        <v>39661</v>
      </c>
      <c r="C32" s="80">
        <v>41308481.699999996</v>
      </c>
      <c r="D32" s="25">
        <v>9660.343830000002</v>
      </c>
      <c r="E32" s="24"/>
    </row>
    <row r="33" spans="2:5" ht="15">
      <c r="B33" s="23">
        <v>39692</v>
      </c>
      <c r="C33" s="80">
        <v>39029808.98</v>
      </c>
      <c r="D33" s="25">
        <v>9924.236439999997</v>
      </c>
      <c r="E33" s="24"/>
    </row>
    <row r="34" spans="2:5" ht="15">
      <c r="B34" s="23">
        <v>39722</v>
      </c>
      <c r="C34" s="80">
        <v>43654821.85</v>
      </c>
      <c r="D34" s="25">
        <v>11979.696689999999</v>
      </c>
      <c r="E34" s="24"/>
    </row>
    <row r="35" spans="2:5" ht="15">
      <c r="B35" s="23">
        <v>39753</v>
      </c>
      <c r="C35" s="80">
        <v>43226886.06</v>
      </c>
      <c r="D35" s="25">
        <v>13768.8155</v>
      </c>
      <c r="E35" s="24"/>
    </row>
    <row r="36" spans="2:5" ht="15">
      <c r="B36" s="26">
        <v>39783</v>
      </c>
      <c r="C36" s="81">
        <v>24716778.460000005</v>
      </c>
      <c r="D36" s="27">
        <v>8291.05789</v>
      </c>
      <c r="E36" s="24"/>
    </row>
    <row r="37" spans="2:5" ht="15">
      <c r="B37" s="23">
        <v>39814</v>
      </c>
      <c r="C37" s="80">
        <v>30563106.02999999</v>
      </c>
      <c r="D37" s="25">
        <v>11682.451220000003</v>
      </c>
      <c r="E37" s="24"/>
    </row>
    <row r="38" spans="2:5" ht="15">
      <c r="B38" s="23">
        <v>39845</v>
      </c>
      <c r="C38" s="80">
        <v>25789773.34999999</v>
      </c>
      <c r="D38" s="25">
        <v>11930.122209999996</v>
      </c>
      <c r="E38" s="24"/>
    </row>
    <row r="39" spans="2:5" ht="15">
      <c r="B39" s="23">
        <v>39873</v>
      </c>
      <c r="C39" s="80">
        <v>24030481.31</v>
      </c>
      <c r="D39" s="25">
        <v>10721.99324</v>
      </c>
      <c r="E39" s="24"/>
    </row>
    <row r="40" spans="2:5" ht="15">
      <c r="B40" s="23">
        <v>39904</v>
      </c>
      <c r="C40" s="80">
        <v>24938421.700000003</v>
      </c>
      <c r="D40" s="25">
        <v>10358.980600000003</v>
      </c>
      <c r="E40" s="24"/>
    </row>
    <row r="41" spans="2:5" ht="15">
      <c r="B41" s="23">
        <v>39934</v>
      </c>
      <c r="C41" s="80">
        <v>27255472.459999997</v>
      </c>
      <c r="D41" s="25">
        <v>12322.166</v>
      </c>
      <c r="E41" s="24"/>
    </row>
    <row r="42" spans="2:5" ht="15">
      <c r="B42" s="23">
        <v>39965</v>
      </c>
      <c r="C42" s="80">
        <v>27378331.120000023</v>
      </c>
      <c r="D42" s="25">
        <v>12827.895059999995</v>
      </c>
      <c r="E42" s="24"/>
    </row>
    <row r="43" spans="2:5" ht="15">
      <c r="B43" s="23">
        <v>39995</v>
      </c>
      <c r="C43" s="80">
        <v>30188125.159999996</v>
      </c>
      <c r="D43" s="25">
        <v>14393.767729999987</v>
      </c>
      <c r="E43" s="24"/>
    </row>
    <row r="44" spans="2:5" ht="15">
      <c r="B44" s="23">
        <v>40026</v>
      </c>
      <c r="C44" s="80">
        <v>33569450.34000001</v>
      </c>
      <c r="D44" s="25">
        <v>14258.034819999995</v>
      </c>
      <c r="E44" s="24"/>
    </row>
    <row r="45" spans="2:5" ht="15">
      <c r="B45" s="23">
        <v>40057</v>
      </c>
      <c r="C45" s="80">
        <v>35699601.26</v>
      </c>
      <c r="D45" s="25">
        <v>15645.315370000006</v>
      </c>
      <c r="E45" s="24"/>
    </row>
    <row r="46" spans="2:5" ht="15">
      <c r="B46" s="23">
        <v>40087</v>
      </c>
      <c r="C46" s="80">
        <v>32745297.11</v>
      </c>
      <c r="D46" s="25">
        <v>13277.996619999989</v>
      </c>
      <c r="E46" s="24"/>
    </row>
    <row r="47" spans="2:5" ht="15">
      <c r="B47" s="23">
        <v>40118</v>
      </c>
      <c r="C47" s="80">
        <v>42178692.009999976</v>
      </c>
      <c r="D47" s="25">
        <v>16694.664180000007</v>
      </c>
      <c r="E47" s="24"/>
    </row>
    <row r="48" spans="2:5" ht="15">
      <c r="B48" s="23">
        <v>40148</v>
      </c>
      <c r="C48" s="80">
        <v>39759886.05</v>
      </c>
      <c r="D48" s="25">
        <v>14800.746319999995</v>
      </c>
      <c r="E48" s="24"/>
    </row>
    <row r="49" spans="2:5" ht="15">
      <c r="B49" s="21">
        <v>40179</v>
      </c>
      <c r="C49" s="79">
        <v>33793092.91</v>
      </c>
      <c r="D49" s="22">
        <v>12297.682800000006</v>
      </c>
      <c r="E49" s="24"/>
    </row>
    <row r="50" spans="2:5" ht="15">
      <c r="B50" s="23">
        <v>40210</v>
      </c>
      <c r="C50" s="80">
        <v>26271417.580000002</v>
      </c>
      <c r="D50" s="25">
        <v>10088.83641</v>
      </c>
      <c r="E50" s="24"/>
    </row>
    <row r="51" spans="2:5" ht="15">
      <c r="B51" s="23">
        <v>40238</v>
      </c>
      <c r="C51" s="80">
        <v>41412679.559999995</v>
      </c>
      <c r="D51" s="25">
        <v>13652.68808</v>
      </c>
      <c r="E51" s="24"/>
    </row>
    <row r="52" spans="2:5" ht="15">
      <c r="B52" s="23">
        <v>40269</v>
      </c>
      <c r="C52" s="80">
        <v>44617396.42000001</v>
      </c>
      <c r="D52" s="25">
        <v>15483.458880000002</v>
      </c>
      <c r="E52" s="24"/>
    </row>
    <row r="53" spans="2:5" ht="15">
      <c r="B53" s="23">
        <v>40299</v>
      </c>
      <c r="C53" s="80">
        <v>39529694.82000001</v>
      </c>
      <c r="D53" s="25">
        <v>12179.333240000002</v>
      </c>
      <c r="E53" s="24"/>
    </row>
    <row r="54" spans="2:5" ht="15">
      <c r="B54" s="23">
        <v>40330</v>
      </c>
      <c r="C54" s="80">
        <v>35556529.250000015</v>
      </c>
      <c r="D54" s="25">
        <v>11990.434120000009</v>
      </c>
      <c r="E54" s="24"/>
    </row>
    <row r="55" spans="2:5" ht="15">
      <c r="B55" s="23">
        <v>40360</v>
      </c>
      <c r="C55" s="80">
        <v>32889888.93999999</v>
      </c>
      <c r="D55" s="25">
        <v>11169.236979999998</v>
      </c>
      <c r="E55" s="24"/>
    </row>
    <row r="56" spans="2:5" ht="15">
      <c r="B56" s="23">
        <v>40391</v>
      </c>
      <c r="C56" s="80">
        <v>49226913.54</v>
      </c>
      <c r="D56" s="25">
        <v>12922.099799999996</v>
      </c>
      <c r="E56" s="24"/>
    </row>
    <row r="57" spans="2:5" ht="15">
      <c r="B57" s="23">
        <v>40422</v>
      </c>
      <c r="C57" s="80">
        <v>54771349.80000002</v>
      </c>
      <c r="D57" s="25">
        <v>15506.032780000003</v>
      </c>
      <c r="E57" s="24"/>
    </row>
    <row r="58" spans="2:5" ht="15">
      <c r="B58" s="23">
        <v>40452</v>
      </c>
      <c r="C58" s="80">
        <v>63488569.45</v>
      </c>
      <c r="D58" s="25">
        <v>17720.080499999996</v>
      </c>
      <c r="E58" s="24"/>
    </row>
    <row r="59" spans="2:5" ht="15">
      <c r="B59" s="23">
        <v>40483</v>
      </c>
      <c r="C59" s="80">
        <v>57668708.89000001</v>
      </c>
      <c r="D59" s="25">
        <v>16810.593960000002</v>
      </c>
      <c r="E59" s="24"/>
    </row>
    <row r="60" spans="2:5" ht="15">
      <c r="B60" s="26">
        <v>40513</v>
      </c>
      <c r="C60" s="81">
        <v>46636410.40999999</v>
      </c>
      <c r="D60" s="27">
        <v>13784.906519999999</v>
      </c>
      <c r="E60" s="24"/>
    </row>
    <row r="61" spans="2:5" ht="15">
      <c r="B61" s="23">
        <v>40544</v>
      </c>
      <c r="C61" s="80">
        <v>40012292.93</v>
      </c>
      <c r="D61" s="25">
        <v>11470.864090000001</v>
      </c>
      <c r="E61" s="24"/>
    </row>
    <row r="62" spans="2:5" ht="15">
      <c r="B62" s="23">
        <v>40575</v>
      </c>
      <c r="C62" s="80">
        <v>39726148.88</v>
      </c>
      <c r="D62" s="25">
        <v>10603.105359999996</v>
      </c>
      <c r="E62" s="24"/>
    </row>
    <row r="63" spans="2:5" ht="15">
      <c r="B63" s="23">
        <v>40603</v>
      </c>
      <c r="C63" s="80">
        <v>51664797.48999999</v>
      </c>
      <c r="D63" s="25">
        <v>14628.802960000003</v>
      </c>
      <c r="E63" s="24"/>
    </row>
    <row r="64" spans="2:5" ht="15">
      <c r="B64" s="23">
        <v>40634</v>
      </c>
      <c r="C64" s="80">
        <v>54740417.25999999</v>
      </c>
      <c r="D64" s="25">
        <v>14090.104500000007</v>
      </c>
      <c r="E64" s="24"/>
    </row>
    <row r="65" spans="2:5" ht="15">
      <c r="B65" s="23">
        <v>40664</v>
      </c>
      <c r="C65" s="80">
        <v>53712849.039999984</v>
      </c>
      <c r="D65" s="25">
        <v>14332.463800000001</v>
      </c>
      <c r="E65" s="24"/>
    </row>
    <row r="66" spans="2:5" ht="15">
      <c r="B66" s="23">
        <v>40695</v>
      </c>
      <c r="C66" s="80">
        <v>46017113.92000001</v>
      </c>
      <c r="D66" s="25">
        <v>12905.454940000005</v>
      </c>
      <c r="E66" s="24"/>
    </row>
    <row r="67" spans="2:5" ht="15">
      <c r="B67" s="23">
        <v>40725</v>
      </c>
      <c r="C67" s="80">
        <v>54821496.95999999</v>
      </c>
      <c r="D67" s="25">
        <v>17268.64707999999</v>
      </c>
      <c r="E67" s="24"/>
    </row>
    <row r="68" spans="2:5" ht="15">
      <c r="B68" s="23">
        <v>40756</v>
      </c>
      <c r="C68" s="80">
        <v>62019876.21999999</v>
      </c>
      <c r="D68" s="25">
        <v>18445.66812</v>
      </c>
      <c r="E68" s="24"/>
    </row>
    <row r="69" spans="2:5" ht="15">
      <c r="B69" s="23">
        <v>40787</v>
      </c>
      <c r="C69" s="80">
        <v>86328174.09000002</v>
      </c>
      <c r="D69" s="25">
        <v>27190.556239999987</v>
      </c>
      <c r="E69" s="24"/>
    </row>
    <row r="70" spans="2:5" ht="15">
      <c r="B70" s="23">
        <v>40817</v>
      </c>
      <c r="C70" s="80">
        <v>82607606.75</v>
      </c>
      <c r="D70" s="25">
        <v>24185.98712</v>
      </c>
      <c r="E70" s="24"/>
    </row>
    <row r="71" spans="2:5" ht="15">
      <c r="B71" s="23">
        <v>40848</v>
      </c>
      <c r="C71" s="80">
        <v>71259864.76</v>
      </c>
      <c r="D71" s="25">
        <v>20877.7683</v>
      </c>
      <c r="E71" s="24"/>
    </row>
    <row r="72" spans="2:5" ht="15">
      <c r="B72" s="23">
        <v>40878</v>
      </c>
      <c r="C72" s="80">
        <v>54536384.32999999</v>
      </c>
      <c r="D72" s="25">
        <v>15657.653879999998</v>
      </c>
      <c r="E72" s="24"/>
    </row>
    <row r="73" spans="2:5" ht="15">
      <c r="B73" s="21">
        <v>40909</v>
      </c>
      <c r="C73" s="79">
        <v>57628019.41</v>
      </c>
      <c r="D73" s="22">
        <v>19667.909359999998</v>
      </c>
      <c r="E73" s="24"/>
    </row>
    <row r="74" spans="2:5" ht="15">
      <c r="B74" s="23">
        <v>40940</v>
      </c>
      <c r="C74" s="80">
        <v>53116719.239999995</v>
      </c>
      <c r="D74" s="25">
        <v>16001.467230000004</v>
      </c>
      <c r="E74" s="24"/>
    </row>
    <row r="75" spans="2:5" ht="15">
      <c r="B75" s="23">
        <v>40969</v>
      </c>
      <c r="C75" s="80">
        <v>71916635.47000001</v>
      </c>
      <c r="D75" s="25">
        <v>18623.336440000006</v>
      </c>
      <c r="E75" s="24"/>
    </row>
    <row r="76" spans="2:5" ht="15">
      <c r="B76" s="23">
        <v>41000</v>
      </c>
      <c r="C76" s="80">
        <v>62506479.74000002</v>
      </c>
      <c r="D76" s="25">
        <v>16742.21579999999</v>
      </c>
      <c r="E76" s="24"/>
    </row>
    <row r="77" spans="2:5" ht="15">
      <c r="B77" s="23">
        <v>41030</v>
      </c>
      <c r="C77" s="80">
        <v>51904632.579999976</v>
      </c>
      <c r="D77" s="25">
        <v>15087.788360000004</v>
      </c>
      <c r="E77" s="24"/>
    </row>
    <row r="78" spans="2:5" ht="15">
      <c r="B78" s="23">
        <v>41061</v>
      </c>
      <c r="C78" s="80">
        <v>48410401.7</v>
      </c>
      <c r="D78" s="25">
        <v>15194.850480000006</v>
      </c>
      <c r="E78" s="24"/>
    </row>
    <row r="79" spans="2:5" ht="15">
      <c r="B79" s="23">
        <v>41091</v>
      </c>
      <c r="C79" s="80">
        <v>62547394.18999993</v>
      </c>
      <c r="D79" s="25">
        <v>19894.04320000001</v>
      </c>
      <c r="E79" s="24"/>
    </row>
    <row r="80" spans="2:5" ht="15">
      <c r="B80" s="23">
        <v>41122</v>
      </c>
      <c r="C80" s="80">
        <v>77687171.8599999</v>
      </c>
      <c r="D80" s="25">
        <v>25123.07167</v>
      </c>
      <c r="E80" s="24"/>
    </row>
    <row r="81" spans="2:5" ht="15">
      <c r="B81" s="23">
        <v>41153</v>
      </c>
      <c r="C81" s="80">
        <v>79088086.9199999</v>
      </c>
      <c r="D81" s="25">
        <v>26851.655959999996</v>
      </c>
      <c r="E81" s="24"/>
    </row>
    <row r="82" spans="2:5" ht="15">
      <c r="B82" s="23">
        <v>41183</v>
      </c>
      <c r="C82" s="80">
        <v>82534423.41000001</v>
      </c>
      <c r="D82" s="25">
        <v>26649.582799999993</v>
      </c>
      <c r="E82" s="24"/>
    </row>
    <row r="83" spans="2:5" ht="15">
      <c r="B83" s="23">
        <v>41214</v>
      </c>
      <c r="C83" s="80">
        <v>71157948.32999995</v>
      </c>
      <c r="D83" s="25">
        <v>24632.31316000002</v>
      </c>
      <c r="E83" s="24"/>
    </row>
    <row r="84" spans="2:5" ht="15">
      <c r="B84" s="26">
        <v>41244</v>
      </c>
      <c r="C84" s="81">
        <v>64524429.72999995</v>
      </c>
      <c r="D84" s="27">
        <v>21011.255279999998</v>
      </c>
      <c r="E84" s="24"/>
    </row>
    <row r="85" spans="2:5" ht="15">
      <c r="B85" s="23">
        <v>41275</v>
      </c>
      <c r="C85" s="80">
        <v>61472651.88</v>
      </c>
      <c r="D85" s="25">
        <v>19405.20688000001</v>
      </c>
      <c r="E85" s="24"/>
    </row>
    <row r="86" spans="2:5" ht="15">
      <c r="B86" s="23">
        <v>41306</v>
      </c>
      <c r="C86" s="80">
        <v>50581091.84000004</v>
      </c>
      <c r="D86" s="25">
        <v>13344.480940000003</v>
      </c>
      <c r="E86" s="24"/>
    </row>
    <row r="87" spans="2:5" ht="15">
      <c r="B87" s="23">
        <v>41334</v>
      </c>
      <c r="C87" s="80">
        <v>53539126.970000006</v>
      </c>
      <c r="D87" s="25">
        <v>14574.881319999999</v>
      </c>
      <c r="E87" s="24"/>
    </row>
    <row r="88" spans="2:5" ht="14.25" customHeight="1">
      <c r="B88" s="23">
        <v>41365</v>
      </c>
      <c r="C88" s="80">
        <v>64254315.83000008</v>
      </c>
      <c r="D88" s="25">
        <v>19424.64095999997</v>
      </c>
      <c r="E88" s="24"/>
    </row>
    <row r="89" spans="2:5" ht="14.25" customHeight="1">
      <c r="B89" s="23">
        <v>41395</v>
      </c>
      <c r="C89" s="80">
        <v>61807974.81000001</v>
      </c>
      <c r="D89" s="25">
        <v>19252.77288000001</v>
      </c>
      <c r="E89" s="24"/>
    </row>
    <row r="90" spans="2:5" ht="15">
      <c r="B90" s="23">
        <v>41426</v>
      </c>
      <c r="C90" s="80">
        <v>53205774.750000015</v>
      </c>
      <c r="D90" s="25">
        <v>14866.955880000001</v>
      </c>
      <c r="E90" s="24"/>
    </row>
    <row r="91" spans="2:5" ht="15">
      <c r="B91" s="23">
        <v>41456</v>
      </c>
      <c r="C91" s="80">
        <v>83332060.57000007</v>
      </c>
      <c r="D91" s="25">
        <v>20989.134640000007</v>
      </c>
      <c r="E91" s="24"/>
    </row>
    <row r="92" spans="2:5" ht="15">
      <c r="B92" s="23">
        <v>41487</v>
      </c>
      <c r="C92" s="80">
        <v>110079687.17999993</v>
      </c>
      <c r="D92" s="25">
        <v>27246.259959999978</v>
      </c>
      <c r="E92" s="24"/>
    </row>
    <row r="93" spans="2:5" ht="15">
      <c r="B93" s="23">
        <v>41518</v>
      </c>
      <c r="C93" s="80">
        <v>98441436.81000002</v>
      </c>
      <c r="D93" s="25">
        <v>24005.582519999978</v>
      </c>
      <c r="E93" s="24"/>
    </row>
    <row r="94" spans="2:5" ht="15">
      <c r="B94" s="23">
        <v>41548</v>
      </c>
      <c r="C94" s="80">
        <v>96184865.37999994</v>
      </c>
      <c r="D94" s="25">
        <v>22055.192379999982</v>
      </c>
      <c r="E94" s="24"/>
    </row>
    <row r="95" spans="2:5" ht="15">
      <c r="B95" s="23">
        <v>41579</v>
      </c>
      <c r="C95" s="80">
        <v>76446640.77000001</v>
      </c>
      <c r="D95" s="25">
        <v>18993.00460999999</v>
      </c>
      <c r="E95" s="24"/>
    </row>
    <row r="96" spans="2:5" ht="15">
      <c r="B96" s="26">
        <v>41609</v>
      </c>
      <c r="C96" s="81">
        <v>90599725.64000006</v>
      </c>
      <c r="D96" s="27">
        <v>21059.721559999994</v>
      </c>
      <c r="E96" s="24"/>
    </row>
    <row r="97" spans="2:5" ht="15">
      <c r="B97" s="23">
        <v>41640</v>
      </c>
      <c r="C97" s="80">
        <v>87950634.32</v>
      </c>
      <c r="D97" s="25">
        <v>20125.54615000001</v>
      </c>
      <c r="E97" s="24"/>
    </row>
    <row r="98" spans="2:5" ht="15">
      <c r="B98" s="23">
        <v>41671</v>
      </c>
      <c r="C98" s="80">
        <v>84961633.16999999</v>
      </c>
      <c r="D98" s="25">
        <v>22077.06469</v>
      </c>
      <c r="E98" s="24"/>
    </row>
    <row r="99" spans="2:5" ht="15">
      <c r="B99" s="23">
        <v>41699</v>
      </c>
      <c r="C99" s="80">
        <v>52531434.010000005</v>
      </c>
      <c r="D99" s="25">
        <v>14124.22069</v>
      </c>
      <c r="E99" s="24"/>
    </row>
    <row r="100" spans="2:5" ht="15">
      <c r="B100" s="23">
        <v>41730</v>
      </c>
      <c r="C100" s="80">
        <v>78511863.25000001</v>
      </c>
      <c r="D100" s="25">
        <v>18663.19384</v>
      </c>
      <c r="E100" s="24"/>
    </row>
    <row r="101" spans="2:5" ht="15">
      <c r="B101" s="23">
        <v>41760</v>
      </c>
      <c r="C101" s="80">
        <v>78100759.86999997</v>
      </c>
      <c r="D101" s="25">
        <v>17878.20912</v>
      </c>
      <c r="E101" s="24"/>
    </row>
    <row r="102" spans="2:5" ht="15">
      <c r="B102" s="23">
        <v>41791</v>
      </c>
      <c r="C102" s="80">
        <v>54762900.63000001</v>
      </c>
      <c r="D102" s="25">
        <v>14499.609279999993</v>
      </c>
      <c r="E102" s="24"/>
    </row>
    <row r="103" spans="2:5" ht="15">
      <c r="B103" s="23">
        <v>41821</v>
      </c>
      <c r="C103" s="80">
        <v>49878448.279999994</v>
      </c>
      <c r="D103" s="25">
        <v>14860.240460000006</v>
      </c>
      <c r="E103" s="24"/>
    </row>
    <row r="104" spans="2:5" ht="15">
      <c r="B104" s="23">
        <v>41852</v>
      </c>
      <c r="C104" s="80">
        <v>47742519.769999996</v>
      </c>
      <c r="D104" s="25">
        <v>13112.118309999994</v>
      </c>
      <c r="E104" s="24"/>
    </row>
    <row r="105" spans="2:5" ht="15">
      <c r="B105" s="23">
        <v>41883</v>
      </c>
      <c r="C105" s="80">
        <v>76380137.56999998</v>
      </c>
      <c r="D105" s="25">
        <v>19687.164150000004</v>
      </c>
      <c r="E105" s="24"/>
    </row>
    <row r="106" spans="2:5" ht="15">
      <c r="B106" s="23">
        <v>41913</v>
      </c>
      <c r="C106" s="80">
        <v>81834993.33999991</v>
      </c>
      <c r="D106" s="25">
        <v>21496.535279999996</v>
      </c>
      <c r="E106" s="24"/>
    </row>
    <row r="107" spans="2:5" ht="15">
      <c r="B107" s="23">
        <v>41944</v>
      </c>
      <c r="C107" s="80">
        <v>72419229.82999997</v>
      </c>
      <c r="D107" s="25">
        <v>18048.457220000008</v>
      </c>
      <c r="E107" s="24"/>
    </row>
    <row r="108" spans="2:5" ht="15">
      <c r="B108" s="26">
        <v>41974</v>
      </c>
      <c r="C108" s="81">
        <v>48860968.54999998</v>
      </c>
      <c r="D108" s="27">
        <v>13773.13358</v>
      </c>
      <c r="E108" s="24"/>
    </row>
    <row r="109" spans="2:5" ht="15">
      <c r="B109" s="23">
        <v>42005</v>
      </c>
      <c r="C109" s="80">
        <v>41385378.55999998</v>
      </c>
      <c r="D109" s="25">
        <v>12938.73754</v>
      </c>
      <c r="E109" s="24"/>
    </row>
    <row r="110" spans="2:5" ht="15">
      <c r="B110" s="23">
        <v>42036</v>
      </c>
      <c r="C110" s="80">
        <v>38402853.86000001</v>
      </c>
      <c r="D110" s="25">
        <v>13057.662039999994</v>
      </c>
      <c r="E110" s="24"/>
    </row>
    <row r="111" spans="2:5" ht="15">
      <c r="B111" s="23">
        <v>42064</v>
      </c>
      <c r="C111" s="80">
        <v>62330135.0799999</v>
      </c>
      <c r="D111" s="25">
        <v>24349.12852000002</v>
      </c>
      <c r="E111" s="24"/>
    </row>
    <row r="112" spans="2:5" ht="15">
      <c r="B112" s="23">
        <v>42095</v>
      </c>
      <c r="C112" s="80">
        <v>65935631.09999998</v>
      </c>
      <c r="D112" s="25">
        <v>24832.031340000005</v>
      </c>
      <c r="E112" s="24"/>
    </row>
    <row r="113" spans="2:5" ht="15">
      <c r="B113" s="23">
        <v>42125</v>
      </c>
      <c r="C113" s="80">
        <v>54451754.05000001</v>
      </c>
      <c r="D113" s="25">
        <v>18742.559280000005</v>
      </c>
      <c r="E113" s="24"/>
    </row>
    <row r="114" spans="2:5" ht="15">
      <c r="B114" s="23">
        <v>42156</v>
      </c>
      <c r="C114" s="80">
        <v>44946896.98000003</v>
      </c>
      <c r="D114" s="25">
        <v>15299.660060000004</v>
      </c>
      <c r="E114" s="24"/>
    </row>
    <row r="115" spans="2:5" ht="15">
      <c r="B115" s="23">
        <v>42186</v>
      </c>
      <c r="C115" s="80">
        <v>45885462.95000001</v>
      </c>
      <c r="D115" s="25">
        <v>16433.055490000002</v>
      </c>
      <c r="E115" s="24"/>
    </row>
    <row r="116" spans="2:5" ht="15">
      <c r="B116" s="23">
        <v>42217</v>
      </c>
      <c r="C116" s="80">
        <v>34959701.89000002</v>
      </c>
      <c r="D116" s="25">
        <v>14104.775870000001</v>
      </c>
      <c r="E116" s="24"/>
    </row>
    <row r="117" spans="2:5" ht="15">
      <c r="B117" s="23">
        <v>42248</v>
      </c>
      <c r="C117" s="80">
        <v>67104408.13000005</v>
      </c>
      <c r="D117" s="25">
        <v>23683.879199999996</v>
      </c>
      <c r="E117" s="24"/>
    </row>
    <row r="118" spans="2:5" ht="15">
      <c r="B118" s="23">
        <v>42278</v>
      </c>
      <c r="C118" s="80">
        <v>55016128.20999998</v>
      </c>
      <c r="D118" s="25">
        <v>17972.03097</v>
      </c>
      <c r="E118" s="24"/>
    </row>
    <row r="119" spans="2:5" ht="15">
      <c r="B119" s="23">
        <v>42309</v>
      </c>
      <c r="C119" s="80">
        <v>80501020.51000004</v>
      </c>
      <c r="D119" s="25">
        <v>26042.54604</v>
      </c>
      <c r="E119" s="24"/>
    </row>
    <row r="120" spans="2:5" ht="15">
      <c r="B120" s="26">
        <v>42339</v>
      </c>
      <c r="C120" s="81">
        <v>39569396.05999998</v>
      </c>
      <c r="D120" s="27">
        <v>17370.199649999995</v>
      </c>
      <c r="E120" s="24"/>
    </row>
    <row r="121" spans="2:5" ht="15">
      <c r="B121" s="23">
        <v>42370</v>
      </c>
      <c r="C121" s="80">
        <v>21390563.270000014</v>
      </c>
      <c r="D121" s="25">
        <v>9597.917849999998</v>
      </c>
      <c r="E121" s="24"/>
    </row>
    <row r="122" spans="2:5" ht="15">
      <c r="B122" s="23">
        <v>42401</v>
      </c>
      <c r="C122" s="80">
        <v>40076592.449999996</v>
      </c>
      <c r="D122" s="25">
        <v>16282.593120000005</v>
      </c>
      <c r="E122" s="24"/>
    </row>
    <row r="123" spans="2:5" ht="15">
      <c r="B123" s="23">
        <v>42430</v>
      </c>
      <c r="C123" s="80">
        <v>42984325.77000004</v>
      </c>
      <c r="D123" s="25">
        <v>18152.69283</v>
      </c>
      <c r="E123" s="24"/>
    </row>
    <row r="124" spans="2:5" ht="15">
      <c r="B124" s="23">
        <v>42461</v>
      </c>
      <c r="C124" s="80">
        <v>67063369.40000007</v>
      </c>
      <c r="D124" s="25">
        <v>28820.315919999997</v>
      </c>
      <c r="E124" s="24"/>
    </row>
    <row r="125" spans="2:5" ht="15">
      <c r="B125" s="23">
        <v>42491</v>
      </c>
      <c r="C125" s="80">
        <v>57601692.64000005</v>
      </c>
      <c r="D125" s="25">
        <v>24708.69072</v>
      </c>
      <c r="E125" s="24"/>
    </row>
    <row r="126" spans="2:5" ht="15">
      <c r="B126" s="23">
        <v>42522</v>
      </c>
      <c r="C126" s="80">
        <v>43305591.820000015</v>
      </c>
      <c r="D126" s="25">
        <v>17705.677799999994</v>
      </c>
      <c r="E126" s="24"/>
    </row>
    <row r="127" spans="2:5" ht="15">
      <c r="B127" s="23">
        <v>42552</v>
      </c>
      <c r="C127" s="80">
        <v>46290932.690000035</v>
      </c>
      <c r="D127" s="25">
        <v>18419.267610000003</v>
      </c>
      <c r="E127" s="24"/>
    </row>
    <row r="128" spans="2:5" ht="15">
      <c r="B128" s="23">
        <v>42583</v>
      </c>
      <c r="C128" s="80">
        <v>49873434.99000001</v>
      </c>
      <c r="D128" s="25">
        <v>19492.59724</v>
      </c>
      <c r="E128" s="24"/>
    </row>
    <row r="129" spans="2:5" ht="15">
      <c r="B129" s="23">
        <v>42614</v>
      </c>
      <c r="C129" s="80">
        <v>52873971.27000003</v>
      </c>
      <c r="D129" s="25">
        <v>19987.889159999995</v>
      </c>
      <c r="E129" s="24"/>
    </row>
    <row r="130" spans="2:5" ht="15">
      <c r="B130" s="23">
        <v>42644</v>
      </c>
      <c r="C130" s="80">
        <v>52167917.23000004</v>
      </c>
      <c r="D130" s="25">
        <v>21283.67908</v>
      </c>
      <c r="E130" s="24"/>
    </row>
    <row r="131" spans="2:5" ht="15">
      <c r="B131" s="23">
        <v>42675</v>
      </c>
      <c r="C131" s="80">
        <v>52079213.91999988</v>
      </c>
      <c r="D131" s="25">
        <v>20330.683720000015</v>
      </c>
      <c r="E131" s="24"/>
    </row>
    <row r="132" spans="2:5" ht="15">
      <c r="B132" s="26">
        <v>42705</v>
      </c>
      <c r="C132" s="81">
        <v>41797448.98999994</v>
      </c>
      <c r="D132" s="27">
        <v>16056.472639999993</v>
      </c>
      <c r="E132" s="24"/>
    </row>
    <row r="133" spans="2:5" ht="15">
      <c r="B133" s="23">
        <v>42736</v>
      </c>
      <c r="C133" s="80">
        <v>52005151.36999999</v>
      </c>
      <c r="D133" s="25">
        <v>18844.396140000008</v>
      </c>
      <c r="E133" s="24"/>
    </row>
    <row r="134" spans="2:5" ht="15">
      <c r="B134" s="23">
        <v>42767</v>
      </c>
      <c r="C134" s="80">
        <v>36571743.890000015</v>
      </c>
      <c r="D134" s="25">
        <v>11815.677109999999</v>
      </c>
      <c r="E134" s="24"/>
    </row>
    <row r="135" spans="2:5" ht="15">
      <c r="B135" s="23">
        <v>42795</v>
      </c>
      <c r="C135" s="80">
        <v>58527274.52000003</v>
      </c>
      <c r="D135" s="25">
        <v>18104.68524</v>
      </c>
      <c r="E135" s="24"/>
    </row>
    <row r="136" spans="2:5" ht="15">
      <c r="B136" s="23">
        <v>42826</v>
      </c>
      <c r="C136" s="80">
        <v>35349956.43000003</v>
      </c>
      <c r="D136" s="25">
        <v>12025.667580000001</v>
      </c>
      <c r="E136" s="24"/>
    </row>
    <row r="137" spans="2:5" ht="15">
      <c r="B137" s="23">
        <v>42856</v>
      </c>
      <c r="C137" s="80">
        <v>47273105.67000002</v>
      </c>
      <c r="D137" s="25">
        <v>14735.377309999998</v>
      </c>
      <c r="E137" s="24"/>
    </row>
    <row r="138" spans="2:5" ht="15">
      <c r="B138" s="23">
        <v>42887</v>
      </c>
      <c r="C138" s="80">
        <v>47939119.34999999</v>
      </c>
      <c r="D138" s="25">
        <v>15382.695579999994</v>
      </c>
      <c r="E138" s="24"/>
    </row>
    <row r="139" spans="2:5" ht="15">
      <c r="B139" s="23">
        <v>42917</v>
      </c>
      <c r="C139" s="80">
        <v>33067701.220000006</v>
      </c>
      <c r="D139" s="25">
        <v>11022.979239999999</v>
      </c>
      <c r="E139" s="24"/>
    </row>
    <row r="140" spans="2:5" ht="15">
      <c r="B140" s="23">
        <v>42948</v>
      </c>
      <c r="C140" s="80">
        <v>38092922.09000002</v>
      </c>
      <c r="D140" s="25">
        <v>12159.608319999998</v>
      </c>
      <c r="E140" s="24"/>
    </row>
    <row r="141" spans="2:5" ht="15">
      <c r="B141" s="23">
        <v>42979</v>
      </c>
      <c r="C141" s="80">
        <v>51848310.79</v>
      </c>
      <c r="D141" s="25">
        <v>16452.910060000002</v>
      </c>
      <c r="E141" s="24"/>
    </row>
    <row r="142" spans="2:5" ht="15">
      <c r="B142" s="23">
        <v>43009</v>
      </c>
      <c r="C142" s="80">
        <v>68639858.14999995</v>
      </c>
      <c r="D142" s="25">
        <v>22077.27082</v>
      </c>
      <c r="E142" s="24"/>
    </row>
    <row r="143" spans="2:5" ht="15">
      <c r="B143" s="23">
        <v>43040</v>
      </c>
      <c r="C143" s="80">
        <v>76127982.37</v>
      </c>
      <c r="D143" s="25">
        <v>24479.05548</v>
      </c>
      <c r="E143" s="24"/>
    </row>
    <row r="144" spans="2:5" ht="15">
      <c r="B144" s="26">
        <v>43070</v>
      </c>
      <c r="C144" s="81">
        <v>45410288.93000001</v>
      </c>
      <c r="D144" s="27">
        <v>15055.622839999996</v>
      </c>
      <c r="E144" s="24"/>
    </row>
    <row r="145" spans="2:5" ht="15">
      <c r="B145" s="23">
        <v>43101</v>
      </c>
      <c r="C145" s="80">
        <v>38909612.360000014</v>
      </c>
      <c r="D145" s="25">
        <v>13289.023319999997</v>
      </c>
      <c r="E145" s="24"/>
    </row>
    <row r="146" spans="2:5" ht="15">
      <c r="B146" s="23">
        <v>43132</v>
      </c>
      <c r="C146" s="80">
        <v>40188784.82999999</v>
      </c>
      <c r="D146" s="25">
        <v>13387.305379999996</v>
      </c>
      <c r="E146" s="24"/>
    </row>
    <row r="147" spans="2:5" ht="15">
      <c r="B147" s="23">
        <v>43160</v>
      </c>
      <c r="C147" s="80">
        <v>54564492.63</v>
      </c>
      <c r="D147" s="25">
        <v>18100.605480000002</v>
      </c>
      <c r="E147" s="24"/>
    </row>
    <row r="148" spans="2:5" ht="15">
      <c r="B148" s="23">
        <v>43191</v>
      </c>
      <c r="C148" s="80">
        <v>55131722.68999985</v>
      </c>
      <c r="D148" s="25">
        <v>19132.577839999998</v>
      </c>
      <c r="E148" s="24"/>
    </row>
    <row r="149" spans="2:5" ht="15">
      <c r="B149" s="23">
        <v>43221</v>
      </c>
      <c r="C149" s="80">
        <v>50856670.030000046</v>
      </c>
      <c r="D149" s="25">
        <v>16504.770919999995</v>
      </c>
      <c r="E149" s="24"/>
    </row>
    <row r="150" spans="2:5" ht="15">
      <c r="B150" s="23">
        <v>43252</v>
      </c>
      <c r="C150" s="80">
        <v>47081187.59</v>
      </c>
      <c r="D150" s="25">
        <v>16757.671000000002</v>
      </c>
      <c r="E150" s="24"/>
    </row>
    <row r="151" spans="2:5" ht="15">
      <c r="B151" s="23">
        <v>43282</v>
      </c>
      <c r="C151" s="80">
        <v>53201891.05999998</v>
      </c>
      <c r="D151" s="25">
        <v>17596.599680000003</v>
      </c>
      <c r="E151" s="24"/>
    </row>
    <row r="152" spans="2:5" ht="15">
      <c r="B152" s="23">
        <v>43313</v>
      </c>
      <c r="C152" s="80">
        <v>69143358.15</v>
      </c>
      <c r="D152" s="25">
        <v>21957.50658999999</v>
      </c>
      <c r="E152" s="24"/>
    </row>
    <row r="153" spans="2:5" ht="15">
      <c r="B153" s="23">
        <v>43344</v>
      </c>
      <c r="C153" s="80">
        <v>55213964.699999966</v>
      </c>
      <c r="D153" s="25">
        <v>18972.841279999997</v>
      </c>
      <c r="E153" s="24"/>
    </row>
    <row r="154" spans="2:5" ht="15">
      <c r="B154" s="23">
        <v>43374</v>
      </c>
      <c r="C154" s="80">
        <v>87504932.41000001</v>
      </c>
      <c r="D154" s="25">
        <v>32113.76367000001</v>
      </c>
      <c r="E154" s="24"/>
    </row>
    <row r="155" spans="2:5" ht="15">
      <c r="B155" s="23">
        <v>43405</v>
      </c>
      <c r="C155" s="80">
        <v>76433578.69999993</v>
      </c>
      <c r="D155" s="25">
        <v>26508.07602000002</v>
      </c>
      <c r="E155" s="24"/>
    </row>
    <row r="156" spans="2:5" ht="15">
      <c r="B156" s="26">
        <v>43435</v>
      </c>
      <c r="C156" s="81">
        <v>54611663.63000002</v>
      </c>
      <c r="D156" s="27">
        <v>19302.29931999999</v>
      </c>
      <c r="E156" s="24"/>
    </row>
    <row r="157" spans="2:5" ht="15">
      <c r="B157" s="23">
        <v>43466</v>
      </c>
      <c r="C157" s="80">
        <v>51350470.58000006</v>
      </c>
      <c r="D157" s="25">
        <v>18076.796380000007</v>
      </c>
      <c r="E157" s="24"/>
    </row>
    <row r="158" spans="2:5" s="77" customFormat="1" ht="15">
      <c r="B158" s="23">
        <v>43497</v>
      </c>
      <c r="C158" s="80">
        <v>42131992.849999964</v>
      </c>
      <c r="D158" s="25">
        <v>15471.544609999994</v>
      </c>
      <c r="E158" s="24"/>
    </row>
    <row r="159" spans="2:5" s="77" customFormat="1" ht="15">
      <c r="B159" s="23">
        <v>43525</v>
      </c>
      <c r="C159" s="80">
        <v>43642216.54000001</v>
      </c>
      <c r="D159" s="25">
        <v>15107.851330000003</v>
      </c>
      <c r="E159" s="24"/>
    </row>
    <row r="160" spans="2:5" ht="15">
      <c r="B160" s="23">
        <v>43556</v>
      </c>
      <c r="C160" s="80">
        <v>41036511.13000002</v>
      </c>
      <c r="D160" s="25">
        <v>14182.080759999999</v>
      </c>
      <c r="E160" s="24"/>
    </row>
    <row r="161" spans="2:5" s="77" customFormat="1" ht="15">
      <c r="B161" s="23">
        <v>43586</v>
      </c>
      <c r="C161" s="80">
        <v>54320896.649999976</v>
      </c>
      <c r="D161" s="25">
        <v>19780.509179999994</v>
      </c>
      <c r="E161" s="24"/>
    </row>
    <row r="162" spans="2:5" s="77" customFormat="1" ht="15">
      <c r="B162" s="23">
        <v>43617</v>
      </c>
      <c r="C162" s="80">
        <v>44109577.989999995</v>
      </c>
      <c r="D162" s="25">
        <v>14622.770199999995</v>
      </c>
      <c r="E162" s="24"/>
    </row>
    <row r="163" spans="2:5" s="77" customFormat="1" ht="15">
      <c r="B163" s="23">
        <v>43647</v>
      </c>
      <c r="C163" s="80">
        <v>63182996.5</v>
      </c>
      <c r="D163" s="25">
        <v>19084.440610000005</v>
      </c>
      <c r="E163" s="24"/>
    </row>
    <row r="164" spans="2:5" s="77" customFormat="1" ht="15">
      <c r="B164" s="23">
        <v>43678</v>
      </c>
      <c r="C164" s="80">
        <v>64228307.84000002</v>
      </c>
      <c r="D164" s="25">
        <v>20644.91001</v>
      </c>
      <c r="E164" s="24"/>
    </row>
    <row r="165" spans="2:5" s="77" customFormat="1" ht="15">
      <c r="B165" s="23">
        <v>43709</v>
      </c>
      <c r="C165" s="80">
        <v>55164096.20000005</v>
      </c>
      <c r="D165" s="25">
        <v>17258.16323</v>
      </c>
      <c r="E165" s="24"/>
    </row>
    <row r="166" spans="2:5" s="77" customFormat="1" ht="15">
      <c r="B166" s="23">
        <v>43739</v>
      </c>
      <c r="C166" s="80">
        <v>50831662.34999997</v>
      </c>
      <c r="D166" s="25">
        <v>17414.815520000007</v>
      </c>
      <c r="E166" s="24"/>
    </row>
    <row r="167" spans="2:5" s="77" customFormat="1" ht="15">
      <c r="B167" s="23">
        <v>43770</v>
      </c>
      <c r="C167" s="80">
        <v>70543213.33000004</v>
      </c>
      <c r="D167" s="25">
        <v>22742.20683000001</v>
      </c>
      <c r="E167" s="24"/>
    </row>
    <row r="168" spans="2:5" s="77" customFormat="1" ht="15">
      <c r="B168" s="26">
        <v>43800</v>
      </c>
      <c r="C168" s="81">
        <v>68999821.90000004</v>
      </c>
      <c r="D168" s="27">
        <v>23335.284989999993</v>
      </c>
      <c r="E168" s="24"/>
    </row>
    <row r="169" spans="2:5" s="77" customFormat="1" ht="15">
      <c r="B169" s="23">
        <v>43831</v>
      </c>
      <c r="C169" s="80">
        <v>58931988.15</v>
      </c>
      <c r="D169" s="25">
        <v>19825.69825</v>
      </c>
      <c r="E169" s="24"/>
    </row>
    <row r="170" spans="2:5" s="77" customFormat="1" ht="15">
      <c r="B170" s="23">
        <v>43862</v>
      </c>
      <c r="C170" s="80">
        <v>34623020.90999999</v>
      </c>
      <c r="D170" s="25">
        <v>11053.08599</v>
      </c>
      <c r="E170" s="24"/>
    </row>
    <row r="171" spans="2:5" s="77" customFormat="1" ht="15">
      <c r="B171" s="23">
        <v>43891</v>
      </c>
      <c r="C171" s="80">
        <v>46167646.95</v>
      </c>
      <c r="D171" s="25">
        <v>14574.42006</v>
      </c>
      <c r="E171" s="24"/>
    </row>
    <row r="172" spans="2:5" s="77" customFormat="1" ht="15">
      <c r="B172" s="23">
        <v>43922</v>
      </c>
      <c r="C172" s="80">
        <v>42544619.36999999</v>
      </c>
      <c r="D172" s="25">
        <v>14025.49742</v>
      </c>
      <c r="E172" s="24"/>
    </row>
    <row r="173" spans="2:5" s="77" customFormat="1" ht="15">
      <c r="B173" s="23">
        <v>43952</v>
      </c>
      <c r="C173" s="80">
        <v>42335416.65000002</v>
      </c>
      <c r="D173" s="25">
        <v>14530.225690000001</v>
      </c>
      <c r="E173" s="24"/>
    </row>
    <row r="174" spans="2:5" s="77" customFormat="1" ht="15">
      <c r="B174" s="23">
        <v>43983</v>
      </c>
      <c r="C174" s="80">
        <v>58434282.99</v>
      </c>
      <c r="D174" s="25">
        <v>20249.83368</v>
      </c>
      <c r="E174" s="24"/>
    </row>
    <row r="175" spans="2:5" s="77" customFormat="1" ht="15">
      <c r="B175" s="23">
        <v>44013</v>
      </c>
      <c r="C175" s="80">
        <v>59744530.16999997</v>
      </c>
      <c r="D175" s="25">
        <v>21420.405800000004</v>
      </c>
      <c r="E175" s="24"/>
    </row>
    <row r="176" spans="2:5" s="77" customFormat="1" ht="15">
      <c r="B176" s="26">
        <v>44044</v>
      </c>
      <c r="C176" s="81">
        <v>52626600.940000005</v>
      </c>
      <c r="D176" s="27">
        <v>18037.4425</v>
      </c>
      <c r="E176" s="24"/>
    </row>
    <row r="177" spans="2:5" s="77" customFormat="1" ht="15">
      <c r="B177" s="82"/>
      <c r="C177" s="83"/>
      <c r="D177" s="83"/>
      <c r="E177" s="24"/>
    </row>
    <row r="178" spans="2:5" ht="15">
      <c r="B178" s="29" t="s">
        <v>19</v>
      </c>
      <c r="C178"/>
      <c r="E178" s="24"/>
    </row>
  </sheetData>
  <sheetProtection/>
  <mergeCells count="1">
    <mergeCell ref="C10:D10"/>
  </mergeCells>
  <hyperlinks>
    <hyperlink ref="E10" location="'Total Exportad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2010-05-19T14:04:06Z</cp:lastPrinted>
  <dcterms:created xsi:type="dcterms:W3CDTF">2010-03-11T18:38:35Z</dcterms:created>
  <dcterms:modified xsi:type="dcterms:W3CDTF">2020-09-08T13:40:09Z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