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6.- Pagina de internet\1- Estadísticas\Uruguay\5- Encuesta Lechera\1. Encuesta 2014\"/>
    </mc:Choice>
  </mc:AlternateContent>
  <bookViews>
    <workbookView xWindow="-120" yWindow="-120" windowWidth="29040" windowHeight="15840"/>
  </bookViews>
  <sheets>
    <sheet name="Producción lech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E44" i="1"/>
  <c r="D44" i="1"/>
  <c r="C44" i="1"/>
  <c r="C33" i="1"/>
  <c r="D33" i="1"/>
  <c r="E33" i="1"/>
  <c r="F33" i="1"/>
  <c r="G33" i="1"/>
  <c r="F38" i="1"/>
  <c r="F42" i="1" s="1"/>
  <c r="H18" i="1" l="1"/>
  <c r="H19" i="1"/>
  <c r="H20" i="1"/>
  <c r="H21" i="1"/>
  <c r="H22" i="1"/>
  <c r="H17" i="1"/>
  <c r="F44" i="1"/>
  <c r="F41" i="1"/>
  <c r="F39" i="1"/>
  <c r="F40" i="1"/>
  <c r="F43" i="1"/>
  <c r="H27" i="1" l="1"/>
  <c r="H29" i="1" l="1"/>
  <c r="H30" i="1"/>
  <c r="H31" i="1"/>
  <c r="H28" i="1"/>
  <c r="H32" i="1"/>
  <c r="H33" i="1"/>
</calcChain>
</file>

<file path=xl/sharedStrings.xml><?xml version="1.0" encoding="utf-8"?>
<sst xmlns="http://schemas.openxmlformats.org/spreadsheetml/2006/main" count="44" uniqueCount="28">
  <si>
    <t>Total</t>
  </si>
  <si>
    <t>Producción de leche promedio</t>
  </si>
  <si>
    <t>Remisión a planta</t>
  </si>
  <si>
    <t>Elaboración de queso</t>
  </si>
  <si>
    <t>Elaboración de otros productos</t>
  </si>
  <si>
    <t>Consumo animal</t>
  </si>
  <si>
    <t>Consumo humanos</t>
  </si>
  <si>
    <t>Cantidad de productores</t>
  </si>
  <si>
    <t>Cantidad de productores remitentes</t>
  </si>
  <si>
    <t>Producción promedio de leche por estrato de los productores remitentes ejercicio 2013/2014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</si>
  <si>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</si>
  <si>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</si>
  <si>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</si>
  <si>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</si>
  <si>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</si>
  <si>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</si>
  <si>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Cantidad de productores queseros</t>
  </si>
  <si>
    <t>Más de 280.500</t>
  </si>
  <si>
    <t>Producción promedio de leche por estrato de los productores queseros ejercicio 2013/2014</t>
  </si>
  <si>
    <t>Total productores</t>
  </si>
  <si>
    <t>Producción promedio de leche por destino según estrato de todos los productores ejercicio 2013/2014</t>
  </si>
  <si>
    <t>Remisión a planta (litros)</t>
  </si>
  <si>
    <t>Elaboración de queso (litros)</t>
  </si>
  <si>
    <t>Elaboración de otros productos (litros)</t>
  </si>
  <si>
    <t>Consumo animal (litros)</t>
  </si>
  <si>
    <t>Consumo humanos (litros)</t>
  </si>
  <si>
    <t>Producción de leche promedio (litros)</t>
  </si>
  <si>
    <t xml:space="preserve">Producción de leche por tipo de productor y estrato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</si>
</sst>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165" fontId="3" fillId="0" borderId="1" xfId="1" applyNumberFormat="1" applyFont="1" applyBorder="1"/>
    <xf numFmtId="165" fontId="4" fillId="2" borderId="1" xfId="1" applyNumberFormat="1" applyFont="1" applyFill="1" applyBorder="1"/>
    <xf numFmtId="165" fontId="3" fillId="0" borderId="0" xfId="0" applyNumberFormat="1" applyFont="1"/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76200</xdr:rowOff>
    </xdr:from>
    <xdr:to>
      <xdr:col>5</xdr:col>
      <xdr:colOff>314325</xdr:colOff>
      <xdr:row>8</xdr:row>
      <xdr:rowOff>127293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2987F41-BFF9-414B-9E5E-09128F435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76200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I44"/>
  <sheetViews>
    <sheetView showGridLines="0" tabSelected="1" workbookViewId="0">
      <selection activeCell="E40" sqref="E40"/>
    </sheetView>
  </sheetViews>
  <sheetFormatPr baseColWidth="10" defaultRowHeight="12.75" x14ac:dyDescent="0.2"/>
  <cols>
    <col min="1" max="1" width="1.7109375" style="2" customWidth="1"/>
    <col min="2" max="2" width="24.85546875" style="2" customWidth="1"/>
    <col min="3" max="3" width="10.140625" style="2" customWidth="1"/>
    <col min="4" max="4" width="9.5703125" style="2" customWidth="1"/>
    <col min="5" max="5" width="10.7109375" style="2" customWidth="1"/>
    <col min="6" max="6" width="8.85546875" style="2" customWidth="1"/>
    <col min="7" max="7" width="10.140625" style="2" customWidth="1"/>
    <col min="8" max="8" width="10.85546875" style="2" customWidth="1"/>
    <col min="9" max="9" width="14.140625" style="2" bestFit="1" customWidth="1"/>
    <col min="10" max="16384" width="11.42578125" style="2"/>
  </cols>
  <sheetData>
    <row r="12" spans="2:8" ht="21" x14ac:dyDescent="0.35">
      <c r="B12" s="10" t="s">
        <v>27</v>
      </c>
    </row>
    <row r="13" spans="2:8" ht="27.75" customHeight="1" x14ac:dyDescent="0.2"/>
    <row r="14" spans="2:8" ht="27.75" customHeight="1" x14ac:dyDescent="0.2">
      <c r="B14" s="1" t="s">
        <v>20</v>
      </c>
    </row>
    <row r="15" spans="2:8" s="6" customFormat="1" ht="27.75" customHeight="1" x14ac:dyDescent="0.2">
      <c r="B15" s="3" t="s">
        <v>10</v>
      </c>
      <c r="C15" s="4" t="s">
        <v>11</v>
      </c>
      <c r="D15" s="4" t="s">
        <v>12</v>
      </c>
      <c r="E15" s="4" t="s">
        <v>13</v>
      </c>
      <c r="F15" s="4" t="s">
        <v>14</v>
      </c>
      <c r="G15" s="4" t="s">
        <v>15</v>
      </c>
      <c r="H15" s="5" t="s">
        <v>19</v>
      </c>
    </row>
    <row r="16" spans="2:8" ht="27.75" customHeight="1" x14ac:dyDescent="0.2">
      <c r="B16" s="3" t="s">
        <v>7</v>
      </c>
      <c r="C16" s="7">
        <v>1146.6127755999998</v>
      </c>
      <c r="D16" s="7">
        <v>743.07170759999985</v>
      </c>
      <c r="E16" s="7">
        <v>589.27300525999988</v>
      </c>
      <c r="F16" s="7">
        <v>558.55369365999979</v>
      </c>
      <c r="G16" s="7">
        <v>547.4888166300002</v>
      </c>
      <c r="H16" s="8">
        <f>SUM(C16:G16)</f>
        <v>3584.9999987499996</v>
      </c>
    </row>
    <row r="17" spans="2:9" ht="27.75" customHeight="1" x14ac:dyDescent="0.2">
      <c r="B17" s="3" t="s">
        <v>21</v>
      </c>
      <c r="C17" s="7">
        <v>41772.59529977593</v>
      </c>
      <c r="D17" s="7">
        <v>133759.99350167482</v>
      </c>
      <c r="E17" s="7">
        <v>330382.32209765021</v>
      </c>
      <c r="F17" s="7">
        <v>615356.12752058497</v>
      </c>
      <c r="G17" s="7">
        <v>2014028.0389752956</v>
      </c>
      <c r="H17" s="8">
        <f>SUMPRODUCT($C$16:$G$16,C17:G17)/$H$16</f>
        <v>498840.42073431448</v>
      </c>
      <c r="I17" s="9"/>
    </row>
    <row r="18" spans="2:9" ht="27.75" customHeight="1" x14ac:dyDescent="0.2">
      <c r="B18" s="3" t="s">
        <v>22</v>
      </c>
      <c r="C18" s="7">
        <v>32353.428865606653</v>
      </c>
      <c r="D18" s="7">
        <v>69910.127962611208</v>
      </c>
      <c r="E18" s="7">
        <v>15364.303406373219</v>
      </c>
      <c r="F18" s="7">
        <v>3135.1274190408344</v>
      </c>
      <c r="G18" s="7">
        <v>13575.384143458932</v>
      </c>
      <c r="H18" s="8">
        <f t="shared" ref="H18:H22" si="0">SUMPRODUCT($C$16:$G$16,C18:G18)/$H$16</f>
        <v>29925.347368169903</v>
      </c>
    </row>
    <row r="19" spans="2:9" ht="27.75" customHeight="1" x14ac:dyDescent="0.2">
      <c r="B19" s="3" t="s">
        <v>23</v>
      </c>
      <c r="C19" s="7">
        <v>161.9916493175345</v>
      </c>
      <c r="D19" s="7">
        <v>0</v>
      </c>
      <c r="E19" s="7">
        <v>0</v>
      </c>
      <c r="F19" s="7">
        <v>0</v>
      </c>
      <c r="G19" s="7">
        <v>17.534604741502509</v>
      </c>
      <c r="H19" s="8">
        <f t="shared" si="0"/>
        <v>54.48861777297374</v>
      </c>
    </row>
    <row r="20" spans="2:9" ht="27.75" customHeight="1" x14ac:dyDescent="0.2">
      <c r="B20" s="3" t="s">
        <v>24</v>
      </c>
      <c r="C20" s="7">
        <v>4806.4569494529878</v>
      </c>
      <c r="D20" s="7">
        <v>6882.5111635172152</v>
      </c>
      <c r="E20" s="7">
        <v>14893.369884781201</v>
      </c>
      <c r="F20" s="7">
        <v>27533.939170727517</v>
      </c>
      <c r="G20" s="7">
        <v>54220.78230481255</v>
      </c>
      <c r="H20" s="8">
        <f t="shared" si="0"/>
        <v>17982.164709910958</v>
      </c>
    </row>
    <row r="21" spans="2:9" ht="27.75" customHeight="1" x14ac:dyDescent="0.2">
      <c r="B21" s="3" t="s">
        <v>25</v>
      </c>
      <c r="C21" s="7">
        <v>795.91910652874822</v>
      </c>
      <c r="D21" s="7">
        <v>1038.4710352366001</v>
      </c>
      <c r="E21" s="7">
        <v>1606.6507130864934</v>
      </c>
      <c r="F21" s="7">
        <v>2334.4426632248637</v>
      </c>
      <c r="G21" s="7">
        <v>7041.9078697759287</v>
      </c>
      <c r="H21" s="8">
        <f t="shared" si="0"/>
        <v>2173.0272626998963</v>
      </c>
    </row>
    <row r="22" spans="2:9" ht="27.75" customHeight="1" x14ac:dyDescent="0.2">
      <c r="B22" s="3" t="s">
        <v>26</v>
      </c>
      <c r="C22" s="7">
        <v>79890.404198813441</v>
      </c>
      <c r="D22" s="7">
        <v>211591.10366303986</v>
      </c>
      <c r="E22" s="7">
        <v>362248.03545880871</v>
      </c>
      <c r="F22" s="7">
        <v>648359.63677357824</v>
      </c>
      <c r="G22" s="7">
        <v>2088884.167408661</v>
      </c>
      <c r="H22" s="8">
        <f t="shared" si="0"/>
        <v>548975.76034484885</v>
      </c>
    </row>
    <row r="23" spans="2:9" ht="27" customHeight="1" x14ac:dyDescent="0.2"/>
    <row r="24" spans="2:9" ht="27" customHeight="1" x14ac:dyDescent="0.2"/>
    <row r="25" spans="2:9" ht="27" customHeight="1" x14ac:dyDescent="0.2">
      <c r="B25" s="1" t="s">
        <v>9</v>
      </c>
    </row>
    <row r="26" spans="2:9" ht="27" customHeight="1" x14ac:dyDescent="0.2">
      <c r="B26" s="3" t="s">
        <v>10</v>
      </c>
      <c r="C26" s="4" t="s">
        <v>11</v>
      </c>
      <c r="D26" s="4" t="s">
        <v>12</v>
      </c>
      <c r="E26" s="4" t="s">
        <v>13</v>
      </c>
      <c r="F26" s="4" t="s">
        <v>14</v>
      </c>
      <c r="G26" s="4" t="s">
        <v>15</v>
      </c>
      <c r="H26" s="5" t="s">
        <v>0</v>
      </c>
    </row>
    <row r="27" spans="2:9" ht="27" customHeight="1" x14ac:dyDescent="0.2">
      <c r="B27" s="3" t="s">
        <v>8</v>
      </c>
      <c r="C27" s="7">
        <v>529.14863039999989</v>
      </c>
      <c r="D27" s="7">
        <v>463.86179919999989</v>
      </c>
      <c r="E27" s="7">
        <v>564.50377445999993</v>
      </c>
      <c r="F27" s="7">
        <v>555.55369365999979</v>
      </c>
      <c r="G27" s="7">
        <v>540.4888166300002</v>
      </c>
      <c r="H27" s="8">
        <f>SUM(C27:G27)</f>
        <v>2653.5567143499998</v>
      </c>
    </row>
    <row r="28" spans="2:9" ht="27" customHeight="1" x14ac:dyDescent="0.2">
      <c r="B28" s="3" t="s">
        <v>2</v>
      </c>
      <c r="C28" s="7">
        <v>84780.019956108721</v>
      </c>
      <c r="D28" s="7">
        <v>201513.37060734103</v>
      </c>
      <c r="E28" s="7">
        <v>344793.33997978672</v>
      </c>
      <c r="F28" s="7">
        <v>617896.33452247642</v>
      </c>
      <c r="G28" s="7">
        <v>2033788.8035724631</v>
      </c>
      <c r="H28" s="8">
        <f>SUMPRODUCT($C$27:$G$27,C28:G28)/$H$27</f>
        <v>669097.22071690159</v>
      </c>
      <c r="I28" s="9"/>
    </row>
    <row r="29" spans="2:9" ht="27" customHeight="1" x14ac:dyDescent="0.2">
      <c r="B29" s="3" t="s">
        <v>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8">
        <f t="shared" ref="H29:H33" si="1">SUMPRODUCT($C$27:$G$27,C29:G29)/$H$27</f>
        <v>0</v>
      </c>
    </row>
    <row r="30" spans="2:9" ht="27" customHeight="1" x14ac:dyDescent="0.2">
      <c r="B30" s="3" t="s">
        <v>4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8">
        <f t="shared" si="1"/>
        <v>0</v>
      </c>
    </row>
    <row r="31" spans="2:9" ht="27" customHeight="1" x14ac:dyDescent="0.2">
      <c r="B31" s="3" t="s">
        <v>5</v>
      </c>
      <c r="C31" s="7">
        <v>7013.0601961229231</v>
      </c>
      <c r="D31" s="7">
        <v>8454.5384022448725</v>
      </c>
      <c r="E31" s="7">
        <v>13971.711551084883</v>
      </c>
      <c r="F31" s="7">
        <v>27619.46072886742</v>
      </c>
      <c r="G31" s="7">
        <v>54207.075224039807</v>
      </c>
      <c r="H31" s="8">
        <f>SUMPRODUCT($C$27:$G$27,C31:G31)/$H$27</f>
        <v>22672.28114586843</v>
      </c>
    </row>
    <row r="32" spans="2:9" ht="27" customHeight="1" x14ac:dyDescent="0.2">
      <c r="B32" s="3" t="s">
        <v>6</v>
      </c>
      <c r="C32" s="7">
        <v>713.55580426878873</v>
      </c>
      <c r="D32" s="7">
        <v>1101.5208692667013</v>
      </c>
      <c r="E32" s="7">
        <v>1597.0700085327467</v>
      </c>
      <c r="F32" s="7">
        <v>2335.2946564616582</v>
      </c>
      <c r="G32" s="7">
        <v>7013.2825875581839</v>
      </c>
      <c r="H32" s="8">
        <f>SUMPRODUCT($C$27:$G$27,C32:G32)/$H$27</f>
        <v>2592.0173170364874</v>
      </c>
    </row>
    <row r="33" spans="2:8" ht="27" customHeight="1" x14ac:dyDescent="0.2">
      <c r="B33" s="3" t="s">
        <v>1</v>
      </c>
      <c r="C33" s="7">
        <f>C28+C29+C30+C31+C32</f>
        <v>92506.635956500439</v>
      </c>
      <c r="D33" s="7">
        <f t="shared" ref="D33:G33" si="2">+D28+D29+D30+D31+D32</f>
        <v>211069.42987885262</v>
      </c>
      <c r="E33" s="7">
        <f t="shared" si="2"/>
        <v>360362.12153940432</v>
      </c>
      <c r="F33" s="7">
        <f t="shared" si="2"/>
        <v>647851.08990780555</v>
      </c>
      <c r="G33" s="7">
        <f t="shared" si="2"/>
        <v>2095009.1613840612</v>
      </c>
      <c r="H33" s="8">
        <f t="shared" si="1"/>
        <v>694361.51917980646</v>
      </c>
    </row>
    <row r="34" spans="2:8" ht="27" customHeight="1" x14ac:dyDescent="0.2"/>
    <row r="35" spans="2:8" ht="27" customHeight="1" x14ac:dyDescent="0.2"/>
    <row r="36" spans="2:8" ht="27" customHeight="1" x14ac:dyDescent="0.2">
      <c r="B36" s="1" t="s">
        <v>18</v>
      </c>
    </row>
    <row r="37" spans="2:8" ht="27" customHeight="1" x14ac:dyDescent="0.2">
      <c r="B37" s="3" t="s">
        <v>10</v>
      </c>
      <c r="C37" s="4" t="s">
        <v>11</v>
      </c>
      <c r="D37" s="4" t="s">
        <v>12</v>
      </c>
      <c r="E37" s="4" t="s">
        <v>17</v>
      </c>
      <c r="F37" s="5" t="s">
        <v>0</v>
      </c>
    </row>
    <row r="38" spans="2:8" ht="27" customHeight="1" x14ac:dyDescent="0.2">
      <c r="B38" s="3" t="s">
        <v>16</v>
      </c>
      <c r="C38" s="7">
        <v>617.46414519999996</v>
      </c>
      <c r="D38" s="7">
        <v>279.20990840000002</v>
      </c>
      <c r="E38" s="7">
        <v>34.769230800000003</v>
      </c>
      <c r="F38" s="8">
        <f>SUM(A38:E38)</f>
        <v>931.44328440000004</v>
      </c>
    </row>
    <row r="39" spans="2:8" ht="27" customHeight="1" x14ac:dyDescent="0.2">
      <c r="B39" s="3" t="s">
        <v>2</v>
      </c>
      <c r="C39" s="7">
        <v>4916.4959928947792</v>
      </c>
      <c r="D39" s="7">
        <v>21198.789688356199</v>
      </c>
      <c r="E39" s="7">
        <v>112191.52423699864</v>
      </c>
      <c r="F39" s="8">
        <f t="shared" ref="F39:F43" si="3">SUMPRODUCT($C$38:$E$38,C39:E39)/$F$38</f>
        <v>13801.683192111701</v>
      </c>
    </row>
    <row r="40" spans="2:8" ht="27" customHeight="1" x14ac:dyDescent="0.2">
      <c r="B40" s="3" t="s">
        <v>3</v>
      </c>
      <c r="C40" s="7">
        <v>60079.366810447798</v>
      </c>
      <c r="D40" s="7">
        <v>186054.42214210477</v>
      </c>
      <c r="E40" s="7">
        <v>524523.46003581991</v>
      </c>
      <c r="F40" s="8">
        <f>SUMPRODUCT($C$38:$E$38,C40:E40)/$F$38</f>
        <v>115178.63950953234</v>
      </c>
    </row>
    <row r="41" spans="2:8" ht="27" customHeight="1" x14ac:dyDescent="0.2">
      <c r="B41" s="3" t="s">
        <v>4</v>
      </c>
      <c r="C41" s="7">
        <v>300.81373322144447</v>
      </c>
      <c r="D41" s="7">
        <v>0</v>
      </c>
      <c r="E41" s="7">
        <v>276.10619444592368</v>
      </c>
      <c r="F41" s="8">
        <f t="shared" si="3"/>
        <v>209.71936554766364</v>
      </c>
    </row>
    <row r="42" spans="2:8" ht="27" customHeight="1" x14ac:dyDescent="0.2">
      <c r="B42" s="3" t="s">
        <v>5</v>
      </c>
      <c r="C42" s="7">
        <v>2915.4628004188116</v>
      </c>
      <c r="D42" s="7">
        <v>4270.8438787625773</v>
      </c>
      <c r="E42" s="7">
        <v>37712.106193617605</v>
      </c>
      <c r="F42" s="8">
        <f t="shared" si="3"/>
        <v>4620.6534207559307</v>
      </c>
    </row>
    <row r="43" spans="2:8" ht="27" customHeight="1" x14ac:dyDescent="0.2">
      <c r="B43" s="3" t="s">
        <v>6</v>
      </c>
      <c r="C43" s="7">
        <v>866.50203660635168</v>
      </c>
      <c r="D43" s="7">
        <v>933.72400236781857</v>
      </c>
      <c r="E43" s="7">
        <v>3350.6305296233359</v>
      </c>
      <c r="F43" s="8">
        <f t="shared" si="3"/>
        <v>979.38091777303282</v>
      </c>
    </row>
    <row r="44" spans="2:8" ht="27" customHeight="1" x14ac:dyDescent="0.2">
      <c r="B44" s="3" t="s">
        <v>1</v>
      </c>
      <c r="C44" s="7">
        <f>C39+C40+C41+C42+C43</f>
        <v>69078.641373589184</v>
      </c>
      <c r="D44" s="7">
        <f t="shared" ref="D44" si="4">+D39+D40+D41+D42+D43</f>
        <v>212457.77971159134</v>
      </c>
      <c r="E44" s="7">
        <f t="shared" ref="E44" si="5">+E39+E40+E41+E42+E43</f>
        <v>678053.82719050546</v>
      </c>
      <c r="F44" s="8">
        <f>SUMPRODUCT($C$38:$E$38,C44:E44)/$F$38</f>
        <v>134790.07640572064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Producción leche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Jorge Artagaveytia</cp:lastModifiedBy>
  <cp:lastPrinted>2019-12-20T18:09:16Z</cp:lastPrinted>
  <dcterms:created xsi:type="dcterms:W3CDTF">2019-11-12T13:34:13Z</dcterms:created>
  <dcterms:modified xsi:type="dcterms:W3CDTF">2019-12-20T18:22:48Z</dcterms:modified>
</cp:coreProperties>
</file>