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SRV-DC01\Comunes\Area de Información y Estudios Economicos\6.- Pagina de internet\1- Estadísticas\Uruguay\5- Encuesta Lechera\1. Encuesta 2014\"/>
    </mc:Choice>
  </mc:AlternateContent>
  <xr:revisionPtr revIDLastSave="0" documentId="13_ncr:1_{B725069D-DC84-4BC0-A5B8-021278497098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Animales lecheros" sheetId="4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50" i="4" l="1"/>
  <c r="N49" i="4"/>
  <c r="N48" i="4"/>
  <c r="M51" i="4"/>
  <c r="N46" i="4"/>
  <c r="N45" i="4"/>
  <c r="N44" i="4"/>
  <c r="N43" i="4"/>
  <c r="L51" i="4"/>
  <c r="K51" i="4"/>
  <c r="P37" i="4"/>
  <c r="P36" i="4"/>
  <c r="P35" i="4"/>
  <c r="P34" i="4"/>
  <c r="P33" i="4"/>
  <c r="P32" i="4"/>
  <c r="P31" i="4"/>
  <c r="O38" i="4"/>
  <c r="N38" i="4"/>
  <c r="M38" i="4"/>
  <c r="L38" i="4"/>
  <c r="P30" i="4"/>
  <c r="P23" i="4"/>
  <c r="P22" i="4"/>
  <c r="P21" i="4"/>
  <c r="P20" i="4"/>
  <c r="P19" i="4"/>
  <c r="P18" i="4"/>
  <c r="P17" i="4"/>
  <c r="P16" i="4"/>
  <c r="N24" i="4"/>
  <c r="M24" i="4"/>
  <c r="L24" i="4"/>
  <c r="K24" i="4"/>
  <c r="F43" i="4"/>
  <c r="F44" i="4"/>
  <c r="F45" i="4"/>
  <c r="F46" i="4"/>
  <c r="F47" i="4"/>
  <c r="F48" i="4"/>
  <c r="F49" i="4"/>
  <c r="F50" i="4"/>
  <c r="C51" i="4"/>
  <c r="F51" i="4" s="1"/>
  <c r="E51" i="4"/>
  <c r="D51" i="4"/>
  <c r="G24" i="4"/>
  <c r="F24" i="4"/>
  <c r="E24" i="4"/>
  <c r="D24" i="4"/>
  <c r="C24" i="4"/>
  <c r="D38" i="4"/>
  <c r="E38" i="4"/>
  <c r="F38" i="4"/>
  <c r="G38" i="4"/>
  <c r="C38" i="4"/>
  <c r="H38" i="4" s="1"/>
  <c r="H37" i="4"/>
  <c r="H35" i="4"/>
  <c r="H34" i="4"/>
  <c r="H32" i="4"/>
  <c r="H31" i="4"/>
  <c r="H36" i="4"/>
  <c r="H33" i="4"/>
  <c r="H16" i="4"/>
  <c r="M95" i="4"/>
  <c r="L95" i="4"/>
  <c r="K95" i="4"/>
  <c r="E95" i="4"/>
  <c r="D95" i="4"/>
  <c r="C95" i="4"/>
  <c r="N86" i="4"/>
  <c r="F86" i="4"/>
  <c r="O82" i="4"/>
  <c r="N82" i="4"/>
  <c r="M82" i="4"/>
  <c r="L82" i="4"/>
  <c r="K82" i="4"/>
  <c r="G82" i="4"/>
  <c r="F82" i="4"/>
  <c r="E82" i="4"/>
  <c r="D82" i="4"/>
  <c r="C82" i="4"/>
  <c r="P73" i="4"/>
  <c r="H73" i="4"/>
  <c r="O68" i="4"/>
  <c r="N68" i="4"/>
  <c r="M68" i="4"/>
  <c r="L68" i="4"/>
  <c r="P68" i="4" s="1"/>
  <c r="K68" i="4"/>
  <c r="G68" i="4"/>
  <c r="F68" i="4"/>
  <c r="E68" i="4"/>
  <c r="D68" i="4"/>
  <c r="C68" i="4"/>
  <c r="H68" i="4" s="1"/>
  <c r="P67" i="4"/>
  <c r="H67" i="4"/>
  <c r="P66" i="4"/>
  <c r="H66" i="4"/>
  <c r="P65" i="4"/>
  <c r="H65" i="4"/>
  <c r="P64" i="4"/>
  <c r="H64" i="4"/>
  <c r="P63" i="4"/>
  <c r="H63" i="4"/>
  <c r="P62" i="4"/>
  <c r="H62" i="4"/>
  <c r="P61" i="4"/>
  <c r="H61" i="4"/>
  <c r="P60" i="4"/>
  <c r="H60" i="4"/>
  <c r="P59" i="4"/>
  <c r="H59" i="4"/>
  <c r="N51" i="4" l="1"/>
  <c r="N47" i="4"/>
  <c r="K38" i="4"/>
  <c r="P38" i="4" s="1"/>
  <c r="O24" i="4"/>
  <c r="P24" i="4" s="1"/>
  <c r="H17" i="4"/>
  <c r="H18" i="4"/>
  <c r="N42" i="4"/>
  <c r="P29" i="4"/>
  <c r="P15" i="4"/>
  <c r="H19" i="4" l="1"/>
  <c r="F42" i="4"/>
  <c r="H29" i="4"/>
  <c r="H15" i="4"/>
  <c r="H78" i="4" l="1"/>
  <c r="H74" i="4"/>
  <c r="H75" i="4"/>
  <c r="P81" i="4"/>
  <c r="P77" i="4"/>
  <c r="H81" i="4"/>
  <c r="H77" i="4"/>
  <c r="P74" i="4"/>
  <c r="P80" i="4"/>
  <c r="P76" i="4"/>
  <c r="H79" i="4"/>
  <c r="H80" i="4"/>
  <c r="H76" i="4"/>
  <c r="P79" i="4"/>
  <c r="P75" i="4"/>
  <c r="P78" i="4"/>
  <c r="H82" i="4"/>
  <c r="P82" i="4"/>
  <c r="N91" i="4"/>
  <c r="F91" i="4"/>
  <c r="N94" i="4"/>
  <c r="N90" i="4"/>
  <c r="F93" i="4"/>
  <c r="F87" i="4"/>
  <c r="F94" i="4"/>
  <c r="F90" i="4"/>
  <c r="N89" i="4"/>
  <c r="F89" i="4"/>
  <c r="N93" i="4"/>
  <c r="F95" i="4"/>
  <c r="N92" i="4"/>
  <c r="N88" i="4"/>
  <c r="F92" i="4"/>
  <c r="F88" i="4"/>
  <c r="N87" i="4"/>
  <c r="N95" i="4"/>
  <c r="H20" i="4"/>
  <c r="H21" i="4"/>
  <c r="H22" i="4" l="1"/>
  <c r="H23" i="4" l="1"/>
  <c r="H24" i="4"/>
  <c r="H30" i="4" l="1"/>
</calcChain>
</file>

<file path=xl/sharedStrings.xml><?xml version="1.0" encoding="utf-8"?>
<sst xmlns="http://schemas.openxmlformats.org/spreadsheetml/2006/main" count="210" uniqueCount="34">
  <si>
    <t>Total</t>
  </si>
  <si>
    <t>Estratos de producción litros anuales</t>
  </si>
  <si>
    <t>Menos de 154.000</t>
  </si>
  <si>
    <t>154.000 - 280.500</t>
  </si>
  <si>
    <t>280.500 - 480.500</t>
  </si>
  <si>
    <t>480.500 - 885.000</t>
  </si>
  <si>
    <t>Más de 885.000</t>
  </si>
  <si>
    <t>Total productores</t>
  </si>
  <si>
    <t>Cantidad de productores</t>
  </si>
  <si>
    <t>Cantidad de productores remitentes</t>
  </si>
  <si>
    <t>Más de 280.500</t>
  </si>
  <si>
    <t>Cantidad de productores queseros</t>
  </si>
  <si>
    <t>Composición del rodeo lechero a comienzo del ejercicio 2013/2014</t>
  </si>
  <si>
    <t>Composición del rodeo lechero a final del ejercicio 2013/2014</t>
  </si>
  <si>
    <t>Vacas en ordeñe</t>
  </si>
  <si>
    <t>Vacas secas</t>
  </si>
  <si>
    <t>Vaquillonas entoradas</t>
  </si>
  <si>
    <t>Vaquillonas más de 2 sin entorar</t>
  </si>
  <si>
    <t>Vaquillonas 1 a 2</t>
  </si>
  <si>
    <t>Cantidad de animales lecheros  propios y ajenos dentro del establecimiento promedio por productor según estrato al 01/07/2013</t>
  </si>
  <si>
    <t>Cantidad de animales lecheros  propios y ajenos dentro del establecimiento promedio por productor según estrato al 30/06/2014</t>
  </si>
  <si>
    <t>Terneras</t>
  </si>
  <si>
    <t>Terneros</t>
  </si>
  <si>
    <t>Toros</t>
  </si>
  <si>
    <t>Cantidad de animales lecheros propios y ajenos dentro del establecimiento promedio por productor remitente según estrato al 30/06/2014</t>
  </si>
  <si>
    <t>Cantidad de animales lecheros propios y ajenos dentro del establecimiento promedio por productor remitente según estrato al 01/07/2013</t>
  </si>
  <si>
    <t>Cantidad de animales lecheros propios y ajenos dentro del establecimiento  promedio por productor quesero según estrato al 01/07/2013</t>
  </si>
  <si>
    <t>Cantidad de animales lecheros propios y ajenos dentro del establecimiento  promedio por productor quesero según estrato al 30/06/2014</t>
  </si>
  <si>
    <t>Cantidad de animales lecheros  propios y ajenos dentro del establecimiento totales según estrato al 01/07/2013</t>
  </si>
  <si>
    <t>Cantidad de animales lecheros  propios y ajenos dentro del establecimiento totales según estrato al 30/06/2014</t>
  </si>
  <si>
    <t>Cantidad de animales lecheros  propios y ajenos dentro del establecimiento totales de remitentes según estrato al 01/07/2013</t>
  </si>
  <si>
    <t>Cantidad de animales lecheros  propios y ajenos dentro del establecimiento totales de remitentes según estrato al 30/06/2014</t>
  </si>
  <si>
    <t>Cantidad de animales lecheros  propios y ajenos dentro del establecimiento totales de queseros según estrato al 01/07/2013</t>
  </si>
  <si>
    <t>Cantidad de animales lecheros  propios y ajenos dentro del establecimiento totales de queseros según estrato al 30/06/2014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</si>
</sst>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0" tint="-4.9989318521683403E-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6600"/>
        <bgColor indexed="64"/>
      </patternFill>
    </fill>
    <fill>
      <patternFill patternType="solid">
        <fgColor theme="9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horizontal="center" wrapText="1"/>
    </xf>
    <xf numFmtId="0" fontId="4" fillId="0" borderId="0" xfId="0" applyFont="1" applyAlignment="1">
      <alignment wrapText="1"/>
    </xf>
    <xf numFmtId="164" fontId="4" fillId="0" borderId="1" xfId="1" applyNumberFormat="1" applyFont="1" applyBorder="1"/>
    <xf numFmtId="164" fontId="6" fillId="2" borderId="1" xfId="1" applyNumberFormat="1" applyFont="1" applyFill="1" applyBorder="1"/>
    <xf numFmtId="164" fontId="4" fillId="0" borderId="0" xfId="0" applyNumberFormat="1" applyFont="1"/>
    <xf numFmtId="0" fontId="5" fillId="0" borderId="0" xfId="0" applyFont="1" applyBorder="1" applyAlignment="1">
      <alignment wrapText="1"/>
    </xf>
    <xf numFmtId="164" fontId="4" fillId="0" borderId="0" xfId="1" applyNumberFormat="1" applyFont="1" applyBorder="1"/>
    <xf numFmtId="0" fontId="6" fillId="2" borderId="1" xfId="0" applyFont="1" applyFill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3" borderId="0" xfId="0" applyFont="1" applyFill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123825</xdr:colOff>
      <xdr:row>0</xdr:row>
      <xdr:rowOff>19050</xdr:rowOff>
    </xdr:from>
    <xdr:to>
      <xdr:col>9</xdr:col>
      <xdr:colOff>590550</xdr:colOff>
      <xdr:row>8</xdr:row>
      <xdr:rowOff>70143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0EBBAE0-2DE6-4487-A658-AE6A9FA941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00850" y="19050"/>
          <a:ext cx="2333625" cy="13464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1:P95"/>
  <sheetViews>
    <sheetView showGridLines="0" tabSelected="1" topLeftCell="A25" workbookViewId="0">
      <selection activeCell="E9" sqref="E9"/>
    </sheetView>
  </sheetViews>
  <sheetFormatPr baseColWidth="10" defaultRowHeight="12.75" x14ac:dyDescent="0.2"/>
  <cols>
    <col min="1" max="1" width="3.5703125" style="2" customWidth="1"/>
    <col min="2" max="2" width="30" style="2" customWidth="1"/>
    <col min="3" max="7" width="12.28515625" style="2" customWidth="1"/>
    <col min="8" max="8" width="13.85546875" style="2" customWidth="1"/>
    <col min="9" max="9" width="14.140625" style="2" bestFit="1" customWidth="1"/>
    <col min="10" max="10" width="30" style="2" customWidth="1"/>
    <col min="11" max="16" width="12.28515625" style="2" customWidth="1"/>
    <col min="17" max="16384" width="11.42578125" style="2"/>
  </cols>
  <sheetData>
    <row r="11" spans="2:16" ht="18.75" x14ac:dyDescent="0.3">
      <c r="B11" s="1" t="s">
        <v>12</v>
      </c>
      <c r="J11" s="1" t="s">
        <v>13</v>
      </c>
    </row>
    <row r="12" spans="2:16" ht="24" customHeight="1" x14ac:dyDescent="0.2"/>
    <row r="13" spans="2:16" ht="32.25" customHeight="1" x14ac:dyDescent="0.2">
      <c r="B13" s="12" t="s">
        <v>28</v>
      </c>
      <c r="C13" s="12"/>
      <c r="D13" s="12"/>
      <c r="E13" s="12"/>
      <c r="F13" s="12"/>
      <c r="G13" s="12"/>
      <c r="H13" s="12"/>
      <c r="J13" s="12" t="s">
        <v>29</v>
      </c>
      <c r="K13" s="12"/>
      <c r="L13" s="12"/>
      <c r="M13" s="12"/>
      <c r="N13" s="12"/>
      <c r="O13" s="12"/>
      <c r="P13" s="12"/>
    </row>
    <row r="14" spans="2:16" s="5" customFormat="1" ht="25.5" x14ac:dyDescent="0.2">
      <c r="B14" s="3" t="s">
        <v>1</v>
      </c>
      <c r="C14" s="4" t="s">
        <v>2</v>
      </c>
      <c r="D14" s="4" t="s">
        <v>3</v>
      </c>
      <c r="E14" s="4" t="s">
        <v>4</v>
      </c>
      <c r="F14" s="4" t="s">
        <v>5</v>
      </c>
      <c r="G14" s="4" t="s">
        <v>6</v>
      </c>
      <c r="H14" s="11" t="s">
        <v>7</v>
      </c>
      <c r="J14" s="3" t="s">
        <v>1</v>
      </c>
      <c r="K14" s="4" t="s">
        <v>2</v>
      </c>
      <c r="L14" s="4" t="s">
        <v>3</v>
      </c>
      <c r="M14" s="4" t="s">
        <v>4</v>
      </c>
      <c r="N14" s="4" t="s">
        <v>5</v>
      </c>
      <c r="O14" s="4" t="s">
        <v>6</v>
      </c>
      <c r="P14" s="11" t="s">
        <v>7</v>
      </c>
    </row>
    <row r="15" spans="2:16" x14ac:dyDescent="0.2">
      <c r="B15" s="3" t="s">
        <v>8</v>
      </c>
      <c r="C15" s="6">
        <v>1146.6127755999998</v>
      </c>
      <c r="D15" s="6">
        <v>743.07170759999985</v>
      </c>
      <c r="E15" s="6">
        <v>589.27300525999988</v>
      </c>
      <c r="F15" s="6">
        <v>558.55369365999979</v>
      </c>
      <c r="G15" s="6">
        <v>547.4888166300002</v>
      </c>
      <c r="H15" s="7">
        <f>SUM(C15:G15)</f>
        <v>3584.9999987499996</v>
      </c>
      <c r="J15" s="3" t="s">
        <v>8</v>
      </c>
      <c r="K15" s="6">
        <v>1146.6127755999998</v>
      </c>
      <c r="L15" s="6">
        <v>743.07170759999985</v>
      </c>
      <c r="M15" s="6">
        <v>589.27300525999988</v>
      </c>
      <c r="N15" s="6">
        <v>558.55369365999979</v>
      </c>
      <c r="O15" s="6">
        <v>547.4888166300002</v>
      </c>
      <c r="P15" s="7">
        <f>SUM(K15:O15)</f>
        <v>3584.9999987499996</v>
      </c>
    </row>
    <row r="16" spans="2:16" x14ac:dyDescent="0.2">
      <c r="B16" s="3" t="s">
        <v>14</v>
      </c>
      <c r="C16" s="6">
        <v>21906.5019292</v>
      </c>
      <c r="D16" s="6">
        <v>28933.121243199992</v>
      </c>
      <c r="E16" s="6">
        <v>35506.133043819988</v>
      </c>
      <c r="F16" s="6">
        <v>57047.86528146499</v>
      </c>
      <c r="G16" s="6">
        <v>159652.60390152005</v>
      </c>
      <c r="H16" s="7">
        <f>SUM(C16:G16)</f>
        <v>303046.225399205</v>
      </c>
      <c r="I16" s="8"/>
      <c r="J16" s="3" t="s">
        <v>14</v>
      </c>
      <c r="K16" s="6">
        <v>22598.800494799994</v>
      </c>
      <c r="L16" s="6">
        <v>29589.102988799994</v>
      </c>
      <c r="M16" s="6">
        <v>36933.947498019988</v>
      </c>
      <c r="N16" s="6">
        <v>59308.807406434993</v>
      </c>
      <c r="O16" s="6">
        <v>161998.98012148516</v>
      </c>
      <c r="P16" s="7">
        <f>SUM(K16:O16)</f>
        <v>310429.63850954012</v>
      </c>
    </row>
    <row r="17" spans="2:16" x14ac:dyDescent="0.2">
      <c r="B17" s="3" t="s">
        <v>15</v>
      </c>
      <c r="C17" s="6">
        <v>8062.8956908</v>
      </c>
      <c r="D17" s="6">
        <v>9092.5971319999971</v>
      </c>
      <c r="E17" s="6">
        <v>11505.867367160001</v>
      </c>
      <c r="F17" s="6">
        <v>16902.560266704997</v>
      </c>
      <c r="G17" s="6">
        <v>38868.061491375003</v>
      </c>
      <c r="H17" s="7">
        <f t="shared" ref="H17:H24" si="0">SUM(C17:G17)</f>
        <v>84431.981948040004</v>
      </c>
      <c r="J17" s="3" t="s">
        <v>15</v>
      </c>
      <c r="K17" s="6">
        <v>9026.8774367999995</v>
      </c>
      <c r="L17" s="6">
        <v>11425.445894799999</v>
      </c>
      <c r="M17" s="6">
        <v>12306.268828099999</v>
      </c>
      <c r="N17" s="6">
        <v>15666.172796579993</v>
      </c>
      <c r="O17" s="6">
        <v>43963.875090855036</v>
      </c>
      <c r="P17" s="7">
        <f t="shared" ref="P17:P24" si="1">SUM(K17:O17)</f>
        <v>92388.640047135035</v>
      </c>
    </row>
    <row r="18" spans="2:16" x14ac:dyDescent="0.2">
      <c r="B18" s="3" t="s">
        <v>16</v>
      </c>
      <c r="C18" s="6">
        <v>1272.2033879999999</v>
      </c>
      <c r="D18" s="6">
        <v>3063.4146035999984</v>
      </c>
      <c r="E18" s="6">
        <v>5020.2589094399991</v>
      </c>
      <c r="F18" s="6">
        <v>5194.6591562499971</v>
      </c>
      <c r="G18" s="6">
        <v>25809.578946560006</v>
      </c>
      <c r="H18" s="7">
        <f t="shared" si="0"/>
        <v>40360.115003850005</v>
      </c>
      <c r="J18" s="3" t="s">
        <v>16</v>
      </c>
      <c r="K18" s="6">
        <v>2859.389826399999</v>
      </c>
      <c r="L18" s="6">
        <v>3448.6544963999995</v>
      </c>
      <c r="M18" s="6">
        <v>4210.4684729999999</v>
      </c>
      <c r="N18" s="6">
        <v>6198.6047985549967</v>
      </c>
      <c r="O18" s="6">
        <v>30780.955664285011</v>
      </c>
      <c r="P18" s="7">
        <f t="shared" si="1"/>
        <v>47498.073258640004</v>
      </c>
    </row>
    <row r="19" spans="2:16" x14ac:dyDescent="0.2">
      <c r="B19" s="3" t="s">
        <v>17</v>
      </c>
      <c r="C19" s="6">
        <v>3785.6323303999989</v>
      </c>
      <c r="D19" s="6">
        <v>3057.4146035999993</v>
      </c>
      <c r="E19" s="6">
        <v>3191.8343180999996</v>
      </c>
      <c r="F19" s="6">
        <v>5001.2417545949957</v>
      </c>
      <c r="G19" s="6">
        <v>8738.2461343149989</v>
      </c>
      <c r="H19" s="7">
        <f t="shared" si="0"/>
        <v>23774.369141009993</v>
      </c>
      <c r="J19" s="3" t="s">
        <v>17</v>
      </c>
      <c r="K19" s="6">
        <v>2517.3950423999995</v>
      </c>
      <c r="L19" s="6">
        <v>2418.8878748000002</v>
      </c>
      <c r="M19" s="6">
        <v>1889.27125652</v>
      </c>
      <c r="N19" s="6">
        <v>5267.2315673299963</v>
      </c>
      <c r="O19" s="6">
        <v>10998.467412884995</v>
      </c>
      <c r="P19" s="7">
        <f t="shared" si="1"/>
        <v>23091.253153934991</v>
      </c>
    </row>
    <row r="20" spans="2:16" x14ac:dyDescent="0.2">
      <c r="B20" s="3" t="s">
        <v>18</v>
      </c>
      <c r="C20" s="6">
        <v>5234.7053395999992</v>
      </c>
      <c r="D20" s="6">
        <v>4596.8031275999992</v>
      </c>
      <c r="E20" s="6">
        <v>5254.50909624</v>
      </c>
      <c r="F20" s="6">
        <v>12862.730738089998</v>
      </c>
      <c r="G20" s="6">
        <v>39591.821430895012</v>
      </c>
      <c r="H20" s="7">
        <f t="shared" si="0"/>
        <v>67540.569732425007</v>
      </c>
      <c r="J20" s="3" t="s">
        <v>18</v>
      </c>
      <c r="K20" s="6">
        <v>4104.5814808000005</v>
      </c>
      <c r="L20" s="6">
        <v>4918.2750947999994</v>
      </c>
      <c r="M20" s="6">
        <v>4091.6223190000001</v>
      </c>
      <c r="N20" s="6">
        <v>6195.6047985549967</v>
      </c>
      <c r="O20" s="6">
        <v>31061.955664285011</v>
      </c>
      <c r="P20" s="7">
        <f t="shared" si="1"/>
        <v>50372.039357440008</v>
      </c>
    </row>
    <row r="21" spans="2:16" x14ac:dyDescent="0.2">
      <c r="B21" s="3" t="s">
        <v>21</v>
      </c>
      <c r="C21" s="6">
        <v>10904.984342</v>
      </c>
      <c r="D21" s="6">
        <v>12496.385913999999</v>
      </c>
      <c r="E21" s="6">
        <v>12301.3000852</v>
      </c>
      <c r="F21" s="6">
        <v>21424.118508369993</v>
      </c>
      <c r="G21" s="6">
        <v>63094.190580799972</v>
      </c>
      <c r="H21" s="7">
        <f t="shared" si="0"/>
        <v>120220.97943036996</v>
      </c>
      <c r="J21" s="3" t="s">
        <v>21</v>
      </c>
      <c r="K21" s="6">
        <v>9371.5580067999981</v>
      </c>
      <c r="L21" s="6">
        <v>10244.7118632</v>
      </c>
      <c r="M21" s="6">
        <v>14841.188990519999</v>
      </c>
      <c r="N21" s="6">
        <v>22690.054861134995</v>
      </c>
      <c r="O21" s="6">
        <v>64483.413186840015</v>
      </c>
      <c r="P21" s="7">
        <f t="shared" si="1"/>
        <v>121630.92690849501</v>
      </c>
    </row>
    <row r="22" spans="2:16" x14ac:dyDescent="0.2">
      <c r="B22" s="3" t="s">
        <v>22</v>
      </c>
      <c r="C22" s="6">
        <v>5541.6883900000003</v>
      </c>
      <c r="D22" s="6">
        <v>6652.5723563999982</v>
      </c>
      <c r="E22" s="6">
        <v>6744.0107804399995</v>
      </c>
      <c r="F22" s="6">
        <v>11553.619235589997</v>
      </c>
      <c r="G22" s="6">
        <v>25291.922678165</v>
      </c>
      <c r="H22" s="7">
        <f t="shared" si="0"/>
        <v>55783.813440594997</v>
      </c>
      <c r="J22" s="3" t="s">
        <v>22</v>
      </c>
      <c r="K22" s="6">
        <v>6785.6205915999999</v>
      </c>
      <c r="L22" s="6">
        <v>8023.8148563999994</v>
      </c>
      <c r="M22" s="6">
        <v>7888.8584104599977</v>
      </c>
      <c r="N22" s="6">
        <v>12338.228780384996</v>
      </c>
      <c r="O22" s="6">
        <v>26195.86350901</v>
      </c>
      <c r="P22" s="7">
        <f t="shared" si="1"/>
        <v>61232.386147854995</v>
      </c>
    </row>
    <row r="23" spans="2:16" x14ac:dyDescent="0.2">
      <c r="B23" s="3" t="s">
        <v>23</v>
      </c>
      <c r="C23" s="6">
        <v>1143.1108199999999</v>
      </c>
      <c r="D23" s="6">
        <v>757.83702720000008</v>
      </c>
      <c r="E23" s="6">
        <v>1088.5484468999998</v>
      </c>
      <c r="F23" s="6">
        <v>814.28917509499991</v>
      </c>
      <c r="G23" s="6">
        <v>1938.4487622250006</v>
      </c>
      <c r="H23" s="7">
        <f t="shared" si="0"/>
        <v>5742.2342314200005</v>
      </c>
      <c r="J23" s="3" t="s">
        <v>23</v>
      </c>
      <c r="K23" s="6">
        <v>1038.0299856000001</v>
      </c>
      <c r="L23" s="6">
        <v>805.37548880000008</v>
      </c>
      <c r="M23" s="6">
        <v>943.93306210000003</v>
      </c>
      <c r="N23" s="6">
        <v>979.53262115499967</v>
      </c>
      <c r="O23" s="6">
        <v>2313.7282471150006</v>
      </c>
      <c r="P23" s="7">
        <f t="shared" si="1"/>
        <v>6080.5994047700005</v>
      </c>
    </row>
    <row r="24" spans="2:16" x14ac:dyDescent="0.2">
      <c r="B24" s="3" t="s">
        <v>0</v>
      </c>
      <c r="C24" s="6">
        <f>SUM(C16:C23)</f>
        <v>57851.722229999992</v>
      </c>
      <c r="D24" s="6">
        <f t="shared" ref="D24" si="2">SUM(D16:D23)</f>
        <v>68650.146007599978</v>
      </c>
      <c r="E24" s="6">
        <f t="shared" ref="E24" si="3">SUM(E16:E23)</f>
        <v>80612.462047299996</v>
      </c>
      <c r="F24" s="6">
        <f t="shared" ref="F24" si="4">SUM(F16:F23)</f>
        <v>130801.08411615998</v>
      </c>
      <c r="G24" s="6">
        <f t="shared" ref="G24" si="5">SUM(G16:G23)</f>
        <v>362984.87392585503</v>
      </c>
      <c r="H24" s="7">
        <f t="shared" si="0"/>
        <v>700900.288326915</v>
      </c>
      <c r="J24" s="3" t="s">
        <v>0</v>
      </c>
      <c r="K24" s="6">
        <f>SUM(K16:K23)</f>
        <v>58302.252865199996</v>
      </c>
      <c r="L24" s="6">
        <f t="shared" ref="L24" si="6">SUM(L16:L23)</f>
        <v>70874.268557999982</v>
      </c>
      <c r="M24" s="6">
        <f t="shared" ref="M24" si="7">SUM(M16:M23)</f>
        <v>83105.558837719989</v>
      </c>
      <c r="N24" s="6">
        <f t="shared" ref="N24" si="8">SUM(N16:N23)</f>
        <v>128644.23763012997</v>
      </c>
      <c r="O24" s="6">
        <f t="shared" ref="O24" si="9">SUM(O16:O23)</f>
        <v>371797.23889676022</v>
      </c>
      <c r="P24" s="7">
        <f t="shared" si="1"/>
        <v>712723.55678781006</v>
      </c>
    </row>
    <row r="25" spans="2:16" x14ac:dyDescent="0.2">
      <c r="B25" s="9"/>
      <c r="C25" s="10"/>
      <c r="D25" s="10"/>
      <c r="E25" s="10"/>
      <c r="F25" s="10"/>
      <c r="G25" s="10"/>
      <c r="H25" s="10"/>
      <c r="I25" s="10"/>
      <c r="J25" s="9"/>
      <c r="K25" s="10"/>
      <c r="L25" s="10"/>
      <c r="M25" s="10"/>
      <c r="N25" s="10"/>
      <c r="O25" s="10"/>
      <c r="P25" s="10"/>
    </row>
    <row r="26" spans="2:16" x14ac:dyDescent="0.2">
      <c r="C26" s="8"/>
      <c r="D26" s="8"/>
      <c r="E26" s="8"/>
      <c r="F26" s="8"/>
      <c r="G26" s="8"/>
      <c r="H26" s="8"/>
      <c r="K26" s="8"/>
      <c r="L26" s="8"/>
      <c r="M26" s="8"/>
      <c r="N26" s="8"/>
      <c r="O26" s="8"/>
      <c r="P26" s="8"/>
    </row>
    <row r="27" spans="2:16" ht="33" customHeight="1" x14ac:dyDescent="0.2">
      <c r="B27" s="12" t="s">
        <v>30</v>
      </c>
      <c r="C27" s="12"/>
      <c r="D27" s="12"/>
      <c r="E27" s="12"/>
      <c r="F27" s="12"/>
      <c r="G27" s="12"/>
      <c r="H27" s="12"/>
      <c r="J27" s="12" t="s">
        <v>31</v>
      </c>
      <c r="K27" s="12"/>
      <c r="L27" s="12"/>
      <c r="M27" s="12"/>
      <c r="N27" s="12"/>
      <c r="O27" s="12"/>
      <c r="P27" s="12"/>
    </row>
    <row r="28" spans="2:16" ht="25.5" x14ac:dyDescent="0.2">
      <c r="B28" s="3" t="s">
        <v>1</v>
      </c>
      <c r="C28" s="4" t="s">
        <v>2</v>
      </c>
      <c r="D28" s="4" t="s">
        <v>3</v>
      </c>
      <c r="E28" s="4" t="s">
        <v>4</v>
      </c>
      <c r="F28" s="4" t="s">
        <v>5</v>
      </c>
      <c r="G28" s="4" t="s">
        <v>6</v>
      </c>
      <c r="H28" s="11" t="s">
        <v>0</v>
      </c>
      <c r="J28" s="3" t="s">
        <v>1</v>
      </c>
      <c r="K28" s="4" t="s">
        <v>2</v>
      </c>
      <c r="L28" s="4" t="s">
        <v>3</v>
      </c>
      <c r="M28" s="4" t="s">
        <v>4</v>
      </c>
      <c r="N28" s="4" t="s">
        <v>5</v>
      </c>
      <c r="O28" s="4" t="s">
        <v>6</v>
      </c>
      <c r="P28" s="11" t="s">
        <v>0</v>
      </c>
    </row>
    <row r="29" spans="2:16" x14ac:dyDescent="0.2">
      <c r="B29" s="3" t="s">
        <v>9</v>
      </c>
      <c r="C29" s="6">
        <v>529.14863039999989</v>
      </c>
      <c r="D29" s="6">
        <v>463.86179919999989</v>
      </c>
      <c r="E29" s="6">
        <v>564.50377445999993</v>
      </c>
      <c r="F29" s="6">
        <v>555.55369365999979</v>
      </c>
      <c r="G29" s="6">
        <v>540.4888166300002</v>
      </c>
      <c r="H29" s="7">
        <f>SUM(C29:G29)</f>
        <v>2653.5567143499998</v>
      </c>
      <c r="J29" s="3" t="s">
        <v>9</v>
      </c>
      <c r="K29" s="6">
        <v>529.14863039999989</v>
      </c>
      <c r="L29" s="6">
        <v>463.86179919999989</v>
      </c>
      <c r="M29" s="6">
        <v>564.50377445999993</v>
      </c>
      <c r="N29" s="6">
        <v>555.55369365999979</v>
      </c>
      <c r="O29" s="6">
        <v>540.4888166300002</v>
      </c>
      <c r="P29" s="7">
        <f>SUM(K29:O29)</f>
        <v>2653.5567143499998</v>
      </c>
    </row>
    <row r="30" spans="2:16" x14ac:dyDescent="0.2">
      <c r="B30" s="3" t="s">
        <v>14</v>
      </c>
      <c r="C30" s="6">
        <v>10710.576259200001</v>
      </c>
      <c r="D30" s="6">
        <v>19002.657108799991</v>
      </c>
      <c r="E30" s="6">
        <v>33497.056118219989</v>
      </c>
      <c r="F30" s="6">
        <v>56801.86528146499</v>
      </c>
      <c r="G30" s="6">
        <v>157952.60390152002</v>
      </c>
      <c r="H30" s="7">
        <f>SUM(C30:G30)</f>
        <v>277964.75866920501</v>
      </c>
      <c r="I30" s="8"/>
      <c r="J30" s="3" t="s">
        <v>14</v>
      </c>
      <c r="K30" s="6">
        <v>11261.518892799997</v>
      </c>
      <c r="L30" s="6">
        <v>19096.474579199996</v>
      </c>
      <c r="M30" s="6">
        <v>35019.947495619992</v>
      </c>
      <c r="N30" s="6">
        <v>59056.807406434993</v>
      </c>
      <c r="O30" s="6">
        <v>160197.98012148513</v>
      </c>
      <c r="P30" s="7">
        <f>SUM(K30:O30)</f>
        <v>284632.7284955401</v>
      </c>
    </row>
    <row r="31" spans="2:16" x14ac:dyDescent="0.2">
      <c r="B31" s="3" t="s">
        <v>15</v>
      </c>
      <c r="C31" s="6">
        <v>4168.6805703999999</v>
      </c>
      <c r="D31" s="6">
        <v>6730.3103023999975</v>
      </c>
      <c r="E31" s="6">
        <v>11081.790443560001</v>
      </c>
      <c r="F31" s="6">
        <v>16830.560266704997</v>
      </c>
      <c r="G31" s="6">
        <v>38459.061491375003</v>
      </c>
      <c r="H31" s="7">
        <f t="shared" ref="H31:H37" si="10">SUM(C31:G31)</f>
        <v>77270.403074439993</v>
      </c>
      <c r="J31" s="3" t="s">
        <v>15</v>
      </c>
      <c r="K31" s="6">
        <v>3779.6114691999992</v>
      </c>
      <c r="L31" s="6">
        <v>8218.7679315999994</v>
      </c>
      <c r="M31" s="6">
        <v>11815.8842121</v>
      </c>
      <c r="N31" s="6">
        <v>15563.172796579993</v>
      </c>
      <c r="O31" s="6">
        <v>43565.875090855036</v>
      </c>
      <c r="P31" s="7">
        <f t="shared" ref="P31:P37" si="11">SUM(K31:O31)</f>
        <v>82943.311500335025</v>
      </c>
    </row>
    <row r="32" spans="2:16" x14ac:dyDescent="0.2">
      <c r="B32" s="3" t="s">
        <v>16</v>
      </c>
      <c r="C32" s="6">
        <v>678.5084736</v>
      </c>
      <c r="D32" s="6">
        <v>2689.8891803999986</v>
      </c>
      <c r="E32" s="6">
        <v>4572.412755039998</v>
      </c>
      <c r="F32" s="6">
        <v>5194.6591562499971</v>
      </c>
      <c r="G32" s="6">
        <v>25725.578946560006</v>
      </c>
      <c r="H32" s="7">
        <f t="shared" si="10"/>
        <v>38861.04851185</v>
      </c>
      <c r="J32" s="3" t="s">
        <v>16</v>
      </c>
      <c r="K32" s="6">
        <v>1615.4576247999996</v>
      </c>
      <c r="L32" s="6">
        <v>2654.0612771999995</v>
      </c>
      <c r="M32" s="6">
        <v>3843.9300109999999</v>
      </c>
      <c r="N32" s="6">
        <v>6192.6047985549967</v>
      </c>
      <c r="O32" s="6">
        <v>30648.955664285011</v>
      </c>
      <c r="P32" s="7">
        <f t="shared" si="11"/>
        <v>44955.009375840003</v>
      </c>
    </row>
    <row r="33" spans="2:16" x14ac:dyDescent="0.2">
      <c r="B33" s="3" t="s">
        <v>17</v>
      </c>
      <c r="C33" s="6">
        <v>1500.8917847999992</v>
      </c>
      <c r="D33" s="6">
        <v>1093.3846167999993</v>
      </c>
      <c r="E33" s="6">
        <v>3181.8343180999996</v>
      </c>
      <c r="F33" s="6">
        <v>4958.2417545949957</v>
      </c>
      <c r="G33" s="6">
        <v>8718.2461343149989</v>
      </c>
      <c r="H33" s="7">
        <f t="shared" si="10"/>
        <v>19452.598608609995</v>
      </c>
      <c r="J33" s="3" t="s">
        <v>17</v>
      </c>
      <c r="K33" s="6">
        <v>1245.1916543999998</v>
      </c>
      <c r="L33" s="6">
        <v>627.00391200000001</v>
      </c>
      <c r="M33" s="6">
        <v>1889.27125652</v>
      </c>
      <c r="N33" s="6">
        <v>5217.2315673299963</v>
      </c>
      <c r="O33" s="6">
        <v>10933.467412884995</v>
      </c>
      <c r="P33" s="7">
        <f t="shared" si="11"/>
        <v>19912.165803134991</v>
      </c>
    </row>
    <row r="34" spans="2:16" x14ac:dyDescent="0.2">
      <c r="B34" s="3" t="s">
        <v>18</v>
      </c>
      <c r="C34" s="6">
        <v>2565.6910011999994</v>
      </c>
      <c r="D34" s="6">
        <v>2924.5267271999992</v>
      </c>
      <c r="E34" s="6">
        <v>4958.2783266400002</v>
      </c>
      <c r="F34" s="6">
        <v>12795.730738089998</v>
      </c>
      <c r="G34" s="6">
        <v>39111.821430895012</v>
      </c>
      <c r="H34" s="7">
        <f t="shared" si="10"/>
        <v>62356.048224025013</v>
      </c>
      <c r="J34" s="3" t="s">
        <v>18</v>
      </c>
      <c r="K34" s="6">
        <v>1615.4576247999996</v>
      </c>
      <c r="L34" s="6">
        <v>2654.0612771999995</v>
      </c>
      <c r="M34" s="6">
        <v>3843.9300109999999</v>
      </c>
      <c r="N34" s="6">
        <v>6192.6047985549967</v>
      </c>
      <c r="O34" s="6">
        <v>30648.955664285011</v>
      </c>
      <c r="P34" s="7">
        <f t="shared" si="11"/>
        <v>44955.009375840003</v>
      </c>
    </row>
    <row r="35" spans="2:16" x14ac:dyDescent="0.2">
      <c r="B35" s="3" t="s">
        <v>21</v>
      </c>
      <c r="C35" s="6">
        <v>4957.2359784</v>
      </c>
      <c r="D35" s="6">
        <v>7764.8213823999995</v>
      </c>
      <c r="E35" s="6">
        <v>11515.6846996</v>
      </c>
      <c r="F35" s="6">
        <v>21354.118508369993</v>
      </c>
      <c r="G35" s="6">
        <v>62366.190580799972</v>
      </c>
      <c r="H35" s="7">
        <f t="shared" si="10"/>
        <v>107958.05114956996</v>
      </c>
      <c r="J35" s="3" t="s">
        <v>21</v>
      </c>
      <c r="K35" s="6">
        <v>4501.8930847999991</v>
      </c>
      <c r="L35" s="6">
        <v>6840.1525451999996</v>
      </c>
      <c r="M35" s="6">
        <v>14170.419758919999</v>
      </c>
      <c r="N35" s="6">
        <v>22589.054861134999</v>
      </c>
      <c r="O35" s="6">
        <v>63665.413186840015</v>
      </c>
      <c r="P35" s="7">
        <f t="shared" si="11"/>
        <v>111766.93343689501</v>
      </c>
    </row>
    <row r="36" spans="2:16" x14ac:dyDescent="0.2">
      <c r="B36" s="3" t="s">
        <v>22</v>
      </c>
      <c r="C36" s="6">
        <v>1827.8996075999996</v>
      </c>
      <c r="D36" s="6">
        <v>2909.0378103999988</v>
      </c>
      <c r="E36" s="6">
        <v>6387.47231844</v>
      </c>
      <c r="F36" s="6">
        <v>11484.619235589997</v>
      </c>
      <c r="G36" s="6">
        <v>24763.922678165</v>
      </c>
      <c r="H36" s="7">
        <f t="shared" si="10"/>
        <v>47372.951650194998</v>
      </c>
      <c r="J36" s="3" t="s">
        <v>22</v>
      </c>
      <c r="K36" s="6">
        <v>2780.1160340000001</v>
      </c>
      <c r="L36" s="6">
        <v>3516.2385915999994</v>
      </c>
      <c r="M36" s="6">
        <v>7386.4737944599974</v>
      </c>
      <c r="N36" s="6">
        <v>12235.228780384996</v>
      </c>
      <c r="O36" s="6">
        <v>25667.86350901</v>
      </c>
      <c r="P36" s="7">
        <f t="shared" si="11"/>
        <v>51585.920709454993</v>
      </c>
    </row>
    <row r="37" spans="2:16" x14ac:dyDescent="0.2">
      <c r="B37" s="3" t="s">
        <v>23</v>
      </c>
      <c r="C37" s="6">
        <v>417.06388479999998</v>
      </c>
      <c r="D37" s="6">
        <v>502.39634959999995</v>
      </c>
      <c r="E37" s="6">
        <v>1086.5484468999998</v>
      </c>
      <c r="F37" s="6">
        <v>808.28917509499991</v>
      </c>
      <c r="G37" s="6">
        <v>1932.4487622250006</v>
      </c>
      <c r="H37" s="7">
        <f t="shared" si="10"/>
        <v>4746.7466186199999</v>
      </c>
      <c r="J37" s="3" t="s">
        <v>23</v>
      </c>
      <c r="K37" s="6">
        <v>340.2542368</v>
      </c>
      <c r="L37" s="6">
        <v>554.43676679999999</v>
      </c>
      <c r="M37" s="6">
        <v>942.93306210000003</v>
      </c>
      <c r="N37" s="6">
        <v>972.53262115499967</v>
      </c>
      <c r="O37" s="6">
        <v>2303.7282471150006</v>
      </c>
      <c r="P37" s="7">
        <f t="shared" si="11"/>
        <v>5113.88493397</v>
      </c>
    </row>
    <row r="38" spans="2:16" x14ac:dyDescent="0.2">
      <c r="B38" s="3" t="s">
        <v>0</v>
      </c>
      <c r="C38" s="6">
        <f>SUM(C30:C37)</f>
        <v>26826.547560000003</v>
      </c>
      <c r="D38" s="6">
        <f t="shared" ref="D38:G38" si="12">SUM(D30:D37)</f>
        <v>43617.023477999981</v>
      </c>
      <c r="E38" s="6">
        <f t="shared" si="12"/>
        <v>76281.077426499993</v>
      </c>
      <c r="F38" s="6">
        <f t="shared" si="12"/>
        <v>130228.08411615998</v>
      </c>
      <c r="G38" s="6">
        <f t="shared" si="12"/>
        <v>359029.87392585503</v>
      </c>
      <c r="H38" s="7">
        <f>SUM(C38:G38)</f>
        <v>635982.60650651506</v>
      </c>
      <c r="J38" s="3" t="s">
        <v>0</v>
      </c>
      <c r="K38" s="6">
        <f>SUM(K30:K37)</f>
        <v>27139.500621599997</v>
      </c>
      <c r="L38" s="6">
        <f t="shared" ref="L38" si="13">SUM(L30:L37)</f>
        <v>44161.196880799987</v>
      </c>
      <c r="M38" s="6">
        <f t="shared" ref="M38" si="14">SUM(M30:M37)</f>
        <v>78912.789601719967</v>
      </c>
      <c r="N38" s="6">
        <f t="shared" ref="N38" si="15">SUM(N30:N37)</f>
        <v>128019.23763012997</v>
      </c>
      <c r="O38" s="6">
        <f t="shared" ref="O38" si="16">SUM(O30:O37)</f>
        <v>367632.23889676016</v>
      </c>
      <c r="P38" s="7">
        <f>SUM(K38:O38)</f>
        <v>645864.96363101015</v>
      </c>
    </row>
    <row r="39" spans="2:16" x14ac:dyDescent="0.2">
      <c r="C39" s="8"/>
      <c r="D39" s="8"/>
      <c r="E39" s="8"/>
      <c r="F39" s="8"/>
      <c r="G39" s="8"/>
      <c r="K39" s="10"/>
      <c r="L39" s="10"/>
      <c r="M39" s="10"/>
      <c r="N39" s="10"/>
      <c r="O39" s="10"/>
      <c r="P39" s="10"/>
    </row>
    <row r="40" spans="2:16" ht="32.25" customHeight="1" x14ac:dyDescent="0.2">
      <c r="B40" s="13" t="s">
        <v>32</v>
      </c>
      <c r="C40" s="13"/>
      <c r="D40" s="13"/>
      <c r="E40" s="13"/>
      <c r="F40" s="13"/>
      <c r="G40" s="13"/>
      <c r="H40" s="13"/>
      <c r="J40" s="13" t="s">
        <v>33</v>
      </c>
      <c r="K40" s="13"/>
      <c r="L40" s="13"/>
      <c r="M40" s="13"/>
      <c r="N40" s="13"/>
      <c r="O40" s="13"/>
      <c r="P40" s="13"/>
    </row>
    <row r="41" spans="2:16" ht="25.5" x14ac:dyDescent="0.2">
      <c r="B41" s="3" t="s">
        <v>1</v>
      </c>
      <c r="C41" s="4" t="s">
        <v>2</v>
      </c>
      <c r="D41" s="4" t="s">
        <v>3</v>
      </c>
      <c r="E41" s="4" t="s">
        <v>10</v>
      </c>
      <c r="F41" s="11" t="s">
        <v>0</v>
      </c>
      <c r="J41" s="3" t="s">
        <v>1</v>
      </c>
      <c r="K41" s="4" t="s">
        <v>2</v>
      </c>
      <c r="L41" s="4" t="s">
        <v>3</v>
      </c>
      <c r="M41" s="4" t="s">
        <v>10</v>
      </c>
      <c r="N41" s="11" t="s">
        <v>0</v>
      </c>
    </row>
    <row r="42" spans="2:16" x14ac:dyDescent="0.2">
      <c r="B42" s="3" t="s">
        <v>11</v>
      </c>
      <c r="C42" s="6">
        <v>617.46414519999996</v>
      </c>
      <c r="D42" s="6">
        <v>279.20990840000002</v>
      </c>
      <c r="E42" s="6">
        <v>34.769230800000003</v>
      </c>
      <c r="F42" s="7">
        <f>SUM(A42:E42)</f>
        <v>931.44328440000004</v>
      </c>
      <c r="J42" s="3" t="s">
        <v>11</v>
      </c>
      <c r="K42" s="6">
        <v>617.46414519999996</v>
      </c>
      <c r="L42" s="6">
        <v>279.20990840000002</v>
      </c>
      <c r="M42" s="6">
        <v>34.769230800000003</v>
      </c>
      <c r="N42" s="7">
        <f>SUM(I42:M42)</f>
        <v>931.44328440000004</v>
      </c>
    </row>
    <row r="43" spans="2:16" x14ac:dyDescent="0.2">
      <c r="B43" s="3" t="s">
        <v>14</v>
      </c>
      <c r="C43" s="6">
        <v>11195.925669999999</v>
      </c>
      <c r="D43" s="6">
        <v>9930.4641344000011</v>
      </c>
      <c r="E43" s="6">
        <v>3955.0769255999999</v>
      </c>
      <c r="F43" s="7">
        <f t="shared" ref="F43:F50" si="17">SUM(A43:E43)</f>
        <v>25081.46673</v>
      </c>
      <c r="J43" s="3" t="s">
        <v>14</v>
      </c>
      <c r="K43" s="6">
        <v>11337.281601999997</v>
      </c>
      <c r="L43" s="6">
        <v>10492.6284096</v>
      </c>
      <c r="M43" s="6">
        <v>3967.0000024000001</v>
      </c>
      <c r="N43" s="7">
        <f t="shared" ref="N43:N50" si="18">SUM(I43:M43)</f>
        <v>25796.910013999997</v>
      </c>
    </row>
    <row r="44" spans="2:16" x14ac:dyDescent="0.2">
      <c r="B44" s="3" t="s">
        <v>15</v>
      </c>
      <c r="C44" s="6">
        <v>3894.2151204000002</v>
      </c>
      <c r="D44" s="6">
        <v>2362.2868296000001</v>
      </c>
      <c r="E44" s="6">
        <v>905.07692359999999</v>
      </c>
      <c r="F44" s="7">
        <f t="shared" si="17"/>
        <v>7161.5788735999995</v>
      </c>
      <c r="J44" s="3" t="s">
        <v>15</v>
      </c>
      <c r="K44" s="6">
        <v>5247.2659676000003</v>
      </c>
      <c r="L44" s="6">
        <v>3206.6779632000002</v>
      </c>
      <c r="M44" s="6">
        <v>991.38461600000005</v>
      </c>
      <c r="N44" s="7">
        <f t="shared" si="18"/>
        <v>9445.3285467999995</v>
      </c>
    </row>
    <row r="45" spans="2:16" x14ac:dyDescent="0.2">
      <c r="B45" s="3" t="s">
        <v>16</v>
      </c>
      <c r="C45" s="6">
        <v>593.69491440000002</v>
      </c>
      <c r="D45" s="6">
        <v>373.52542319999998</v>
      </c>
      <c r="E45" s="6">
        <v>531.84615439999993</v>
      </c>
      <c r="F45" s="7">
        <f t="shared" si="17"/>
        <v>1499.0664919999999</v>
      </c>
      <c r="J45" s="3" t="s">
        <v>16</v>
      </c>
      <c r="K45" s="6">
        <v>1243.9322015999996</v>
      </c>
      <c r="L45" s="6">
        <v>794.59321920000002</v>
      </c>
      <c r="M45" s="6">
        <v>504.53846199999998</v>
      </c>
      <c r="N45" s="7">
        <f t="shared" si="18"/>
        <v>2543.0638827999996</v>
      </c>
    </row>
    <row r="46" spans="2:16" x14ac:dyDescent="0.2">
      <c r="B46" s="3" t="s">
        <v>17</v>
      </c>
      <c r="C46" s="6">
        <v>2284.7405455999997</v>
      </c>
      <c r="D46" s="6">
        <v>1964.0299868</v>
      </c>
      <c r="E46" s="6">
        <v>73</v>
      </c>
      <c r="F46" s="7">
        <f t="shared" si="17"/>
        <v>4321.7705323999999</v>
      </c>
      <c r="J46" s="3" t="s">
        <v>17</v>
      </c>
      <c r="K46" s="6">
        <v>1272.2033879999999</v>
      </c>
      <c r="L46" s="6">
        <v>1791.8839628000001</v>
      </c>
      <c r="M46" s="6">
        <v>115</v>
      </c>
      <c r="N46" s="7">
        <f t="shared" si="18"/>
        <v>3179.0873508</v>
      </c>
    </row>
    <row r="47" spans="2:16" x14ac:dyDescent="0.2">
      <c r="B47" s="3" t="s">
        <v>18</v>
      </c>
      <c r="C47" s="6">
        <v>2669.0143383999998</v>
      </c>
      <c r="D47" s="6">
        <v>1672.2764004000001</v>
      </c>
      <c r="E47" s="6">
        <v>843.23076959999992</v>
      </c>
      <c r="F47" s="7">
        <f t="shared" si="17"/>
        <v>5184.5215084000001</v>
      </c>
      <c r="J47" s="3" t="s">
        <v>18</v>
      </c>
      <c r="K47" s="6">
        <v>2489.1238560000006</v>
      </c>
      <c r="L47" s="6">
        <v>2264.2138175999999</v>
      </c>
      <c r="M47" s="6">
        <v>663.69230800000003</v>
      </c>
      <c r="N47" s="7">
        <f t="shared" si="18"/>
        <v>5417.0299816000006</v>
      </c>
    </row>
    <row r="48" spans="2:16" x14ac:dyDescent="0.2">
      <c r="B48" s="3" t="s">
        <v>21</v>
      </c>
      <c r="C48" s="6">
        <v>5947.7483635999997</v>
      </c>
      <c r="D48" s="6">
        <v>4731.5645316000009</v>
      </c>
      <c r="E48" s="6">
        <v>1583.6153856000001</v>
      </c>
      <c r="F48" s="7">
        <f t="shared" si="17"/>
        <v>12262.928280800001</v>
      </c>
      <c r="J48" s="3" t="s">
        <v>21</v>
      </c>
      <c r="K48" s="6">
        <v>4869.6649219999999</v>
      </c>
      <c r="L48" s="6">
        <v>3404.5593180000005</v>
      </c>
      <c r="M48" s="6">
        <v>1589.7692316</v>
      </c>
      <c r="N48" s="7">
        <f t="shared" si="18"/>
        <v>9863.9934715999989</v>
      </c>
    </row>
    <row r="49" spans="2:16" x14ac:dyDescent="0.2">
      <c r="B49" s="3" t="s">
        <v>22</v>
      </c>
      <c r="C49" s="6">
        <v>3713.7887824000009</v>
      </c>
      <c r="D49" s="6">
        <v>3743.5345459999999</v>
      </c>
      <c r="E49" s="6">
        <v>953.53846199999998</v>
      </c>
      <c r="F49" s="7">
        <f t="shared" si="17"/>
        <v>8410.8617904000002</v>
      </c>
      <c r="J49" s="3" t="s">
        <v>22</v>
      </c>
      <c r="K49" s="6">
        <v>4005.5045576000002</v>
      </c>
      <c r="L49" s="6">
        <v>4507.5762648</v>
      </c>
      <c r="M49" s="6">
        <v>1133.3846160000001</v>
      </c>
      <c r="N49" s="7">
        <f t="shared" si="18"/>
        <v>9646.4654383999987</v>
      </c>
    </row>
    <row r="50" spans="2:16" x14ac:dyDescent="0.2">
      <c r="B50" s="3" t="s">
        <v>23</v>
      </c>
      <c r="C50" s="6">
        <v>726.04693520000001</v>
      </c>
      <c r="D50" s="6">
        <v>255.44067759999999</v>
      </c>
      <c r="E50" s="6">
        <v>14</v>
      </c>
      <c r="F50" s="7">
        <f t="shared" si="17"/>
        <v>995.48761279999997</v>
      </c>
      <c r="J50" s="3" t="s">
        <v>23</v>
      </c>
      <c r="K50" s="6">
        <v>697.77574880000009</v>
      </c>
      <c r="L50" s="6">
        <v>250.93872200000001</v>
      </c>
      <c r="M50" s="6">
        <v>18</v>
      </c>
      <c r="N50" s="7">
        <f t="shared" si="18"/>
        <v>966.71447080000007</v>
      </c>
    </row>
    <row r="51" spans="2:16" x14ac:dyDescent="0.2">
      <c r="B51" s="3" t="s">
        <v>0</v>
      </c>
      <c r="C51" s="6">
        <f>SUM(C43:C50)</f>
        <v>31025.17467</v>
      </c>
      <c r="D51" s="6">
        <f t="shared" ref="D51" si="19">SUM(D43:D50)</f>
        <v>25033.122529600001</v>
      </c>
      <c r="E51" s="6">
        <f t="shared" ref="E51" si="20">SUM(E43:E50)</f>
        <v>8859.3846207999995</v>
      </c>
      <c r="F51" s="7">
        <f>SUM(C51:E51)</f>
        <v>64917.681820400001</v>
      </c>
      <c r="J51" s="3" t="s">
        <v>0</v>
      </c>
      <c r="K51" s="6">
        <f>SUM(K43:K50)</f>
        <v>31162.752243600004</v>
      </c>
      <c r="L51" s="6">
        <f t="shared" ref="L51" si="21">SUM(L43:L50)</f>
        <v>26713.071677200001</v>
      </c>
      <c r="M51" s="6">
        <f t="shared" ref="M51" si="22">SUM(M43:M50)</f>
        <v>8982.7692360000001</v>
      </c>
      <c r="N51" s="7">
        <f>SUM(K51:M51)</f>
        <v>66858.593156799994</v>
      </c>
    </row>
    <row r="52" spans="2:16" x14ac:dyDescent="0.2">
      <c r="C52" s="8"/>
      <c r="D52" s="8"/>
      <c r="E52" s="8"/>
      <c r="K52" s="10"/>
      <c r="L52" s="10"/>
      <c r="M52" s="10"/>
      <c r="N52" s="10"/>
    </row>
    <row r="55" spans="2:16" s="14" customFormat="1" ht="6.75" customHeight="1" x14ac:dyDescent="0.2"/>
    <row r="57" spans="2:16" ht="32.25" customHeight="1" x14ac:dyDescent="0.2">
      <c r="B57" s="12" t="s">
        <v>19</v>
      </c>
      <c r="C57" s="12"/>
      <c r="D57" s="12"/>
      <c r="E57" s="12"/>
      <c r="F57" s="12"/>
      <c r="G57" s="12"/>
      <c r="H57" s="12"/>
      <c r="J57" s="12" t="s">
        <v>20</v>
      </c>
      <c r="K57" s="12"/>
      <c r="L57" s="12"/>
      <c r="M57" s="12"/>
      <c r="N57" s="12"/>
      <c r="O57" s="12"/>
      <c r="P57" s="12"/>
    </row>
    <row r="58" spans="2:16" s="5" customFormat="1" ht="25.5" x14ac:dyDescent="0.2">
      <c r="B58" s="3" t="s">
        <v>1</v>
      </c>
      <c r="C58" s="4" t="s">
        <v>2</v>
      </c>
      <c r="D58" s="4" t="s">
        <v>3</v>
      </c>
      <c r="E58" s="4" t="s">
        <v>4</v>
      </c>
      <c r="F58" s="4" t="s">
        <v>5</v>
      </c>
      <c r="G58" s="4" t="s">
        <v>6</v>
      </c>
      <c r="H58" s="11" t="s">
        <v>7</v>
      </c>
      <c r="J58" s="3" t="s">
        <v>1</v>
      </c>
      <c r="K58" s="4" t="s">
        <v>2</v>
      </c>
      <c r="L58" s="4" t="s">
        <v>3</v>
      </c>
      <c r="M58" s="4" t="s">
        <v>4</v>
      </c>
      <c r="N58" s="4" t="s">
        <v>5</v>
      </c>
      <c r="O58" s="4" t="s">
        <v>6</v>
      </c>
      <c r="P58" s="11" t="s">
        <v>7</v>
      </c>
    </row>
    <row r="59" spans="2:16" x14ac:dyDescent="0.2">
      <c r="B59" s="3" t="s">
        <v>8</v>
      </c>
      <c r="C59" s="6">
        <v>1146.6127755999998</v>
      </c>
      <c r="D59" s="6">
        <v>743.07170759999985</v>
      </c>
      <c r="E59" s="6">
        <v>589.27300525999988</v>
      </c>
      <c r="F59" s="6">
        <v>558.55369365999979</v>
      </c>
      <c r="G59" s="6">
        <v>547.4888166300002</v>
      </c>
      <c r="H59" s="7">
        <f>SUM(C59:G59)</f>
        <v>3584.9999987499996</v>
      </c>
      <c r="J59" s="3" t="s">
        <v>8</v>
      </c>
      <c r="K59" s="6">
        <v>1146.6127755999998</v>
      </c>
      <c r="L59" s="6">
        <v>743.07170759999985</v>
      </c>
      <c r="M59" s="6">
        <v>589.27300525999988</v>
      </c>
      <c r="N59" s="6">
        <v>558.55369365999979</v>
      </c>
      <c r="O59" s="6">
        <v>547.4888166300002</v>
      </c>
      <c r="P59" s="7">
        <f>SUM(K59:O59)</f>
        <v>3584.9999987499996</v>
      </c>
    </row>
    <row r="60" spans="2:16" x14ac:dyDescent="0.2">
      <c r="B60" s="3" t="s">
        <v>14</v>
      </c>
      <c r="C60" s="6">
        <v>19.105405412683247</v>
      </c>
      <c r="D60" s="6">
        <v>38.937185936804461</v>
      </c>
      <c r="E60" s="6">
        <v>60.254131322635288</v>
      </c>
      <c r="F60" s="6">
        <v>102.13497095982127</v>
      </c>
      <c r="G60" s="6">
        <v>291.60888597550161</v>
      </c>
      <c r="H60" s="7">
        <f>SUMPRODUCT($C$15:$G$15,C60:G60)/$H$15</f>
        <v>84.531722595500611</v>
      </c>
      <c r="I60" s="8"/>
      <c r="J60" s="3" t="s">
        <v>14</v>
      </c>
      <c r="K60" s="6">
        <v>19.709182538084391</v>
      </c>
      <c r="L60" s="6">
        <v>39.819983301972243</v>
      </c>
      <c r="M60" s="6">
        <v>62.677141440958998</v>
      </c>
      <c r="N60" s="6">
        <v>106.18282195540752</v>
      </c>
      <c r="O60" s="6">
        <v>295.89459218299629</v>
      </c>
      <c r="P60" s="7">
        <f>SUMPRODUCT($C$15:$G$15,K60:O60)/$H$15</f>
        <v>86.591252055168539</v>
      </c>
    </row>
    <row r="61" spans="2:16" x14ac:dyDescent="0.2">
      <c r="B61" s="3" t="s">
        <v>15</v>
      </c>
      <c r="C61" s="6">
        <v>7.0319255657873212</v>
      </c>
      <c r="D61" s="6">
        <v>12.236500244865464</v>
      </c>
      <c r="E61" s="6">
        <v>19.525529363225058</v>
      </c>
      <c r="F61" s="6">
        <v>30.261298884174678</v>
      </c>
      <c r="G61" s="6">
        <v>70.993343262466169</v>
      </c>
      <c r="H61" s="7">
        <f t="shared" ref="H61:H68" si="23">SUMPRODUCT($C$15:$G$15,C61:G61)/$H$15</f>
        <v>23.551459407944026</v>
      </c>
      <c r="J61" s="3" t="s">
        <v>15</v>
      </c>
      <c r="K61" s="6">
        <v>7.8726468332575594</v>
      </c>
      <c r="L61" s="6">
        <v>15.375966784823932</v>
      </c>
      <c r="M61" s="6">
        <v>20.883815681782689</v>
      </c>
      <c r="N61" s="6">
        <v>28.047747198528477</v>
      </c>
      <c r="O61" s="6">
        <v>80.300955481555292</v>
      </c>
      <c r="P61" s="7">
        <f t="shared" ref="P61:P68" si="24">SUMPRODUCT($C$15:$G$15,K61:O61)/$H$15</f>
        <v>25.770889840822498</v>
      </c>
    </row>
    <row r="62" spans="2:16" x14ac:dyDescent="0.2">
      <c r="B62" s="3" t="s">
        <v>16</v>
      </c>
      <c r="C62" s="6">
        <v>1.1095318446406468</v>
      </c>
      <c r="D62" s="6">
        <v>4.1226365803837783</v>
      </c>
      <c r="E62" s="6">
        <v>8.5194109769629662</v>
      </c>
      <c r="F62" s="6">
        <v>9.3001965884627484</v>
      </c>
      <c r="G62" s="6">
        <v>47.141746392972337</v>
      </c>
      <c r="H62" s="7">
        <f t="shared" si="23"/>
        <v>11.258051608904484</v>
      </c>
      <c r="J62" s="3" t="s">
        <v>16</v>
      </c>
      <c r="K62" s="6">
        <v>2.4937711206852171</v>
      </c>
      <c r="L62" s="6">
        <v>4.6410789983359608</v>
      </c>
      <c r="M62" s="6">
        <v>7.1451915078686676</v>
      </c>
      <c r="N62" s="6">
        <v>11.097598796523549</v>
      </c>
      <c r="O62" s="6">
        <v>56.222071993640675</v>
      </c>
      <c r="P62" s="7">
        <f t="shared" si="24"/>
        <v>13.249113884296067</v>
      </c>
    </row>
    <row r="63" spans="2:16" x14ac:dyDescent="0.2">
      <c r="B63" s="3" t="s">
        <v>17</v>
      </c>
      <c r="C63" s="6">
        <v>3.3015787116265578</v>
      </c>
      <c r="D63" s="6">
        <v>4.114561989548692</v>
      </c>
      <c r="E63" s="6">
        <v>5.4165629336638181</v>
      </c>
      <c r="F63" s="6">
        <v>8.9539140307598224</v>
      </c>
      <c r="G63" s="6">
        <v>15.960592926997474</v>
      </c>
      <c r="H63" s="7">
        <f t="shared" si="23"/>
        <v>6.6316231936679291</v>
      </c>
      <c r="J63" s="3" t="s">
        <v>17</v>
      </c>
      <c r="K63" s="6">
        <v>2.1955058376902317</v>
      </c>
      <c r="L63" s="6">
        <v>3.255254977494181</v>
      </c>
      <c r="M63" s="6">
        <v>3.2061052172013427</v>
      </c>
      <c r="N63" s="6">
        <v>9.4301257464000248</v>
      </c>
      <c r="O63" s="6">
        <v>20.088935296586882</v>
      </c>
      <c r="P63" s="7">
        <f t="shared" si="24"/>
        <v>6.4410748011119487</v>
      </c>
    </row>
    <row r="64" spans="2:16" x14ac:dyDescent="0.2">
      <c r="B64" s="3" t="s">
        <v>18</v>
      </c>
      <c r="C64" s="6">
        <v>4.5653645685752817</v>
      </c>
      <c r="D64" s="6">
        <v>6.1862174008036481</v>
      </c>
      <c r="E64" s="6">
        <v>8.9169350188060932</v>
      </c>
      <c r="F64" s="6">
        <v>23.028637862557471</v>
      </c>
      <c r="G64" s="6">
        <v>72.315306227801287</v>
      </c>
      <c r="H64" s="7">
        <f t="shared" si="23"/>
        <v>18.83976841170843</v>
      </c>
      <c r="J64" s="3" t="s">
        <v>18</v>
      </c>
      <c r="K64" s="6">
        <v>3.5797451137348038</v>
      </c>
      <c r="L64" s="6">
        <v>6.6188431674854424</v>
      </c>
      <c r="M64" s="6">
        <v>6.9435088362730761</v>
      </c>
      <c r="N64" s="6">
        <v>11.092227782001485</v>
      </c>
      <c r="O64" s="6">
        <v>56.735324486595076</v>
      </c>
      <c r="P64" s="7">
        <f t="shared" si="24"/>
        <v>14.050778068341279</v>
      </c>
    </row>
    <row r="65" spans="2:16" x14ac:dyDescent="0.2">
      <c r="B65" s="3" t="s">
        <v>21</v>
      </c>
      <c r="C65" s="6">
        <v>9.5106077431359832</v>
      </c>
      <c r="D65" s="6">
        <v>16.817200528817445</v>
      </c>
      <c r="E65" s="6">
        <v>20.875383693798096</v>
      </c>
      <c r="F65" s="6">
        <v>38.356417210287368</v>
      </c>
      <c r="G65" s="6">
        <v>115.24288472076648</v>
      </c>
      <c r="H65" s="7">
        <f t="shared" si="23"/>
        <v>33.534443367444361</v>
      </c>
      <c r="J65" s="3" t="s">
        <v>21</v>
      </c>
      <c r="K65" s="6">
        <v>8.1732544815716413</v>
      </c>
      <c r="L65" s="6">
        <v>13.786976086451663</v>
      </c>
      <c r="M65" s="6">
        <v>25.18559115731383</v>
      </c>
      <c r="N65" s="6">
        <v>40.622871388523627</v>
      </c>
      <c r="O65" s="6">
        <v>117.78032943898233</v>
      </c>
      <c r="P65" s="7">
        <f t="shared" si="24"/>
        <v>33.927734156458769</v>
      </c>
    </row>
    <row r="66" spans="2:16" x14ac:dyDescent="0.2">
      <c r="B66" s="3" t="s">
        <v>22</v>
      </c>
      <c r="C66" s="6">
        <v>4.833094927884563</v>
      </c>
      <c r="D66" s="6">
        <v>8.9527999631243116</v>
      </c>
      <c r="E66" s="6">
        <v>11.444628754823746</v>
      </c>
      <c r="F66" s="6">
        <v>20.684885565581563</v>
      </c>
      <c r="G66" s="6">
        <v>46.196236178569464</v>
      </c>
      <c r="H66" s="7">
        <f t="shared" si="23"/>
        <v>15.560338482578919</v>
      </c>
      <c r="J66" s="3" t="s">
        <v>22</v>
      </c>
      <c r="K66" s="6">
        <v>5.9179705093109733</v>
      </c>
      <c r="L66" s="6">
        <v>10.798170316988127</v>
      </c>
      <c r="M66" s="6">
        <v>13.387442390949614</v>
      </c>
      <c r="N66" s="6">
        <v>22.089601985329391</v>
      </c>
      <c r="O66" s="6">
        <v>47.847303384670766</v>
      </c>
      <c r="P66" s="7">
        <f t="shared" si="24"/>
        <v>17.080163506054451</v>
      </c>
    </row>
    <row r="67" spans="2:16" x14ac:dyDescent="0.2">
      <c r="B67" s="3" t="s">
        <v>23</v>
      </c>
      <c r="C67" s="6">
        <v>0.99694582541332011</v>
      </c>
      <c r="D67" s="6">
        <v>1.0198706523865506</v>
      </c>
      <c r="E67" s="6">
        <v>1.8472735679105288</v>
      </c>
      <c r="F67" s="6">
        <v>1.4578529948647518</v>
      </c>
      <c r="G67" s="6">
        <v>3.5406180059656425</v>
      </c>
      <c r="H67" s="7">
        <f t="shared" si="23"/>
        <v>1.6017389772446793</v>
      </c>
      <c r="J67" s="3" t="s">
        <v>23</v>
      </c>
      <c r="K67" s="6">
        <v>0.90530125574156417</v>
      </c>
      <c r="L67" s="6">
        <v>1.0838462567781395</v>
      </c>
      <c r="M67" s="6">
        <v>1.601860349403782</v>
      </c>
      <c r="N67" s="6">
        <v>1.7536946443527706</v>
      </c>
      <c r="O67" s="6">
        <v>4.2260739887928107</v>
      </c>
      <c r="P67" s="7">
        <f t="shared" si="24"/>
        <v>1.6961225681701966</v>
      </c>
    </row>
    <row r="68" spans="2:16" x14ac:dyDescent="0.2">
      <c r="B68" s="3" t="s">
        <v>0</v>
      </c>
      <c r="C68" s="6">
        <f>SUM(C60:C67)</f>
        <v>50.454454599746924</v>
      </c>
      <c r="D68" s="6">
        <f t="shared" ref="D68:G68" si="25">SUM(D60:D67)</f>
        <v>92.38697329673434</v>
      </c>
      <c r="E68" s="6">
        <f t="shared" si="25"/>
        <v>136.79985563182558</v>
      </c>
      <c r="F68" s="6">
        <f t="shared" si="25"/>
        <v>234.17817409650968</v>
      </c>
      <c r="G68" s="6">
        <f t="shared" si="25"/>
        <v>662.99961369104039</v>
      </c>
      <c r="H68" s="7">
        <f t="shared" si="23"/>
        <v>195.50914604499343</v>
      </c>
      <c r="J68" s="3" t="s">
        <v>0</v>
      </c>
      <c r="K68" s="6">
        <f>SUM(K60:K67)</f>
        <v>50.847377690076378</v>
      </c>
      <c r="L68" s="6">
        <f t="shared" ref="L68:O68" si="26">SUM(L60:L67)</f>
        <v>95.380119890329695</v>
      </c>
      <c r="M68" s="6">
        <f t="shared" si="26"/>
        <v>141.030656581752</v>
      </c>
      <c r="N68" s="6">
        <f t="shared" si="26"/>
        <v>230.31668949706685</v>
      </c>
      <c r="O68" s="6">
        <f t="shared" si="26"/>
        <v>679.0955862538201</v>
      </c>
      <c r="P68" s="7">
        <f t="shared" si="24"/>
        <v>198.80712888042373</v>
      </c>
    </row>
    <row r="69" spans="2:16" x14ac:dyDescent="0.2">
      <c r="B69" s="9"/>
      <c r="C69" s="10"/>
      <c r="D69" s="10"/>
      <c r="E69" s="10"/>
      <c r="F69" s="10"/>
      <c r="G69" s="10"/>
      <c r="H69" s="10"/>
      <c r="I69" s="10"/>
      <c r="J69" s="9"/>
      <c r="K69" s="10"/>
      <c r="L69" s="10"/>
      <c r="M69" s="10"/>
      <c r="N69" s="10"/>
      <c r="O69" s="10"/>
      <c r="P69" s="10"/>
    </row>
    <row r="70" spans="2:16" x14ac:dyDescent="0.2">
      <c r="C70" s="8"/>
      <c r="D70" s="8"/>
      <c r="E70" s="8"/>
      <c r="F70" s="8"/>
      <c r="G70" s="8"/>
      <c r="H70" s="8"/>
      <c r="K70" s="8"/>
      <c r="L70" s="8"/>
      <c r="M70" s="8"/>
      <c r="N70" s="8"/>
      <c r="O70" s="8"/>
      <c r="P70" s="8"/>
    </row>
    <row r="71" spans="2:16" ht="33" customHeight="1" x14ac:dyDescent="0.2">
      <c r="B71" s="12" t="s">
        <v>25</v>
      </c>
      <c r="C71" s="12"/>
      <c r="D71" s="12"/>
      <c r="E71" s="12"/>
      <c r="F71" s="12"/>
      <c r="G71" s="12"/>
      <c r="H71" s="12"/>
      <c r="J71" s="12" t="s">
        <v>24</v>
      </c>
      <c r="K71" s="12"/>
      <c r="L71" s="12"/>
      <c r="M71" s="12"/>
      <c r="N71" s="12"/>
      <c r="O71" s="12"/>
      <c r="P71" s="12"/>
    </row>
    <row r="72" spans="2:16" ht="25.5" x14ac:dyDescent="0.2">
      <c r="B72" s="3" t="s">
        <v>1</v>
      </c>
      <c r="C72" s="4" t="s">
        <v>2</v>
      </c>
      <c r="D72" s="4" t="s">
        <v>3</v>
      </c>
      <c r="E72" s="4" t="s">
        <v>4</v>
      </c>
      <c r="F72" s="4" t="s">
        <v>5</v>
      </c>
      <c r="G72" s="4" t="s">
        <v>6</v>
      </c>
      <c r="H72" s="11" t="s">
        <v>0</v>
      </c>
      <c r="J72" s="3" t="s">
        <v>1</v>
      </c>
      <c r="K72" s="4" t="s">
        <v>2</v>
      </c>
      <c r="L72" s="4" t="s">
        <v>3</v>
      </c>
      <c r="M72" s="4" t="s">
        <v>4</v>
      </c>
      <c r="N72" s="4" t="s">
        <v>5</v>
      </c>
      <c r="O72" s="4" t="s">
        <v>6</v>
      </c>
      <c r="P72" s="11" t="s">
        <v>0</v>
      </c>
    </row>
    <row r="73" spans="2:16" x14ac:dyDescent="0.2">
      <c r="B73" s="3" t="s">
        <v>9</v>
      </c>
      <c r="C73" s="6">
        <v>529.14863039999989</v>
      </c>
      <c r="D73" s="6">
        <v>463.86179919999989</v>
      </c>
      <c r="E73" s="6">
        <v>564.50377445999993</v>
      </c>
      <c r="F73" s="6">
        <v>555.55369365999979</v>
      </c>
      <c r="G73" s="6">
        <v>540.4888166300002</v>
      </c>
      <c r="H73" s="7">
        <f>SUM(C73:G73)</f>
        <v>2653.5567143499998</v>
      </c>
      <c r="J73" s="3" t="s">
        <v>9</v>
      </c>
      <c r="K73" s="6">
        <v>529.14863039999989</v>
      </c>
      <c r="L73" s="6">
        <v>463.86179919999989</v>
      </c>
      <c r="M73" s="6">
        <v>564.50377445999993</v>
      </c>
      <c r="N73" s="6">
        <v>555.55369365999979</v>
      </c>
      <c r="O73" s="6">
        <v>540.4888166300002</v>
      </c>
      <c r="P73" s="7">
        <f>SUM(K73:O73)</f>
        <v>2653.5567143499998</v>
      </c>
    </row>
    <row r="74" spans="2:16" x14ac:dyDescent="0.2">
      <c r="B74" s="3" t="s">
        <v>14</v>
      </c>
      <c r="C74" s="6">
        <v>20.241148977563341</v>
      </c>
      <c r="D74" s="6">
        <v>40.966204032263398</v>
      </c>
      <c r="E74" s="6">
        <v>59.338940913660004</v>
      </c>
      <c r="F74" s="6">
        <v>102.24370016740069</v>
      </c>
      <c r="G74" s="6">
        <v>292.24028146663557</v>
      </c>
      <c r="H74" s="7">
        <f>SUMPRODUCT($C$29:$G$29,C74:G74)/$H$29</f>
        <v>104.75176850979561</v>
      </c>
      <c r="I74" s="8"/>
      <c r="J74" s="3" t="s">
        <v>14</v>
      </c>
      <c r="K74" s="6">
        <v>21.282335899248316</v>
      </c>
      <c r="L74" s="6">
        <v>41.168457096779186</v>
      </c>
      <c r="M74" s="6">
        <v>62.036693251732125</v>
      </c>
      <c r="N74" s="6">
        <v>106.30260959542446</v>
      </c>
      <c r="O74" s="6">
        <v>296.3946249995235</v>
      </c>
      <c r="P74" s="7">
        <f>SUMPRODUCT($C$29:$G$29,K74:O74)/$H$29</f>
        <v>107.26461091119438</v>
      </c>
    </row>
    <row r="75" spans="2:16" x14ac:dyDescent="0.2">
      <c r="B75" s="3" t="s">
        <v>15</v>
      </c>
      <c r="C75" s="6">
        <v>7.8780900694172917</v>
      </c>
      <c r="D75" s="6">
        <v>14.509300645165089</v>
      </c>
      <c r="E75" s="6">
        <v>19.631029844150749</v>
      </c>
      <c r="F75" s="6">
        <v>30.295110011464239</v>
      </c>
      <c r="G75" s="6">
        <v>71.156072629163646</v>
      </c>
      <c r="H75" s="7">
        <f t="shared" ref="H75:H82" si="27">SUMPRODUCT($C$29:$G$29,C75:G75)/$H$29</f>
        <v>29.119559667435905</v>
      </c>
      <c r="J75" s="3" t="s">
        <v>15</v>
      </c>
      <c r="K75" s="6">
        <v>7.1428163129570486</v>
      </c>
      <c r="L75" s="6">
        <v>17.718139208217863</v>
      </c>
      <c r="M75" s="6">
        <v>20.931452979925574</v>
      </c>
      <c r="N75" s="6">
        <v>28.01380491964597</v>
      </c>
      <c r="O75" s="6">
        <v>80.604581908821828</v>
      </c>
      <c r="P75" s="7">
        <f t="shared" ref="P75:P76" si="28">SUMPRODUCT($C$29:$G$29,K75:O75)/$H$29</f>
        <v>31.257410498065177</v>
      </c>
    </row>
    <row r="76" spans="2:16" x14ac:dyDescent="0.2">
      <c r="B76" s="3" t="s">
        <v>16</v>
      </c>
      <c r="C76" s="6">
        <v>1.2822644425765486</v>
      </c>
      <c r="D76" s="6">
        <v>5.7989021407650316</v>
      </c>
      <c r="E76" s="6">
        <v>8.099879862475559</v>
      </c>
      <c r="F76" s="6">
        <v>9.3504178183524793</v>
      </c>
      <c r="G76" s="6">
        <v>47.596875559722896</v>
      </c>
      <c r="H76" s="7">
        <f t="shared" si="27"/>
        <v>14.64489087483822</v>
      </c>
      <c r="J76" s="3" t="s">
        <v>16</v>
      </c>
      <c r="K76" s="6">
        <v>3.0529373638911719</v>
      </c>
      <c r="L76" s="6">
        <v>5.7216638269789213</v>
      </c>
      <c r="M76" s="6">
        <v>6.809396473348782</v>
      </c>
      <c r="N76" s="6">
        <v>11.146725994670257</v>
      </c>
      <c r="O76" s="6">
        <v>56.70599413209731</v>
      </c>
      <c r="P76" s="7">
        <f t="shared" si="28"/>
        <v>16.941416451636659</v>
      </c>
    </row>
    <row r="77" spans="2:16" x14ac:dyDescent="0.2">
      <c r="B77" s="3" t="s">
        <v>17</v>
      </c>
      <c r="C77" s="6">
        <v>2.83642760950818</v>
      </c>
      <c r="D77" s="6">
        <v>2.3571344281544784</v>
      </c>
      <c r="E77" s="6">
        <v>5.6365155771433386</v>
      </c>
      <c r="F77" s="6">
        <v>8.9248650691708864</v>
      </c>
      <c r="G77" s="6">
        <v>16.130298844431422</v>
      </c>
      <c r="H77" s="7">
        <f>SUMPRODUCT($C$29:$G$29,C77:G77)/$H$29</f>
        <v>7.3307642167260001</v>
      </c>
      <c r="J77" s="3" t="s">
        <v>17</v>
      </c>
      <c r="K77" s="6">
        <v>2.3531982941328238</v>
      </c>
      <c r="L77" s="6">
        <v>1.3517041348982897</v>
      </c>
      <c r="M77" s="6">
        <v>3.3467823281204145</v>
      </c>
      <c r="N77" s="6">
        <v>9.3910482944659428</v>
      </c>
      <c r="O77" s="6">
        <v>20.228850397046543</v>
      </c>
      <c r="P77" s="7">
        <f>SUMPRODUCT($C$29:$G$29,K77:O77)/$H$29</f>
        <v>7.5039533526655982</v>
      </c>
    </row>
    <row r="78" spans="2:16" x14ac:dyDescent="0.2">
      <c r="B78" s="3" t="s">
        <v>18</v>
      </c>
      <c r="C78" s="6">
        <v>4.8487151885104831</v>
      </c>
      <c r="D78" s="6">
        <v>6.304737170087706</v>
      </c>
      <c r="E78" s="6">
        <v>8.783428120357657</v>
      </c>
      <c r="F78" s="6">
        <v>23.032392519598684</v>
      </c>
      <c r="G78" s="6">
        <v>72.363794083217087</v>
      </c>
      <c r="H78" s="7">
        <f>SUMPRODUCT($C$29:$G$29,C78:G78)/$H$29</f>
        <v>23.499044843026617</v>
      </c>
      <c r="J78" s="3" t="s">
        <v>18</v>
      </c>
      <c r="K78" s="6">
        <v>3.0529373638911719</v>
      </c>
      <c r="L78" s="6">
        <v>5.7216638269789213</v>
      </c>
      <c r="M78" s="6">
        <v>6.809396473348782</v>
      </c>
      <c r="N78" s="6">
        <v>11.146725994670257</v>
      </c>
      <c r="O78" s="6">
        <v>56.70599413209731</v>
      </c>
      <c r="P78" s="7">
        <f>SUMPRODUCT($C$29:$G$29,K78:O78)/$H$29</f>
        <v>16.941416451636659</v>
      </c>
    </row>
    <row r="79" spans="2:16" x14ac:dyDescent="0.2">
      <c r="B79" s="3" t="s">
        <v>21</v>
      </c>
      <c r="C79" s="6">
        <v>9.3683243111725929</v>
      </c>
      <c r="D79" s="6">
        <v>16.739514648094783</v>
      </c>
      <c r="E79" s="6">
        <v>20.399659347921663</v>
      </c>
      <c r="F79" s="6">
        <v>38.437542135105964</v>
      </c>
      <c r="G79" s="6">
        <v>115.38849401114194</v>
      </c>
      <c r="H79" s="7">
        <f t="shared" ref="H79:H86" si="29">SUMPRODUCT($C$29:$G$29,C79:G79)/$H$29</f>
        <v>40.684282557727336</v>
      </c>
      <c r="J79" s="3" t="s">
        <v>21</v>
      </c>
      <c r="K79" s="6">
        <v>8.5078044733799612</v>
      </c>
      <c r="L79" s="6">
        <v>14.746100146631779</v>
      </c>
      <c r="M79" s="6">
        <v>25.10243580297637</v>
      </c>
      <c r="N79" s="6">
        <v>40.66043501991286</v>
      </c>
      <c r="O79" s="6">
        <v>117.79228584931691</v>
      </c>
      <c r="P79" s="7">
        <f t="shared" ref="P79:P82" si="30">SUMPRODUCT($C$29:$G$29,K79:O79)/$H$29</f>
        <v>42.119670113880645</v>
      </c>
    </row>
    <row r="80" spans="2:16" x14ac:dyDescent="0.2">
      <c r="B80" s="3" t="s">
        <v>22</v>
      </c>
      <c r="C80" s="6">
        <v>3.4544162123565045</v>
      </c>
      <c r="D80" s="6">
        <v>6.271345938417598</v>
      </c>
      <c r="E80" s="6">
        <v>11.315198599956586</v>
      </c>
      <c r="F80" s="6">
        <v>20.67238390573749</v>
      </c>
      <c r="G80" s="6">
        <v>45.817641209619175</v>
      </c>
      <c r="H80" s="7">
        <f t="shared" si="29"/>
        <v>17.852624514867099</v>
      </c>
      <c r="J80" s="3" t="s">
        <v>22</v>
      </c>
      <c r="K80" s="6">
        <v>5.2539416607738811</v>
      </c>
      <c r="L80" s="6">
        <v>7.5803581964806908</v>
      </c>
      <c r="M80" s="6">
        <v>13.084897087757904</v>
      </c>
      <c r="N80" s="6">
        <v>22.023485614466971</v>
      </c>
      <c r="O80" s="6">
        <v>47.490091782197453</v>
      </c>
      <c r="P80" s="7">
        <f t="shared" si="30"/>
        <v>19.440293260169188</v>
      </c>
    </row>
    <row r="81" spans="2:16" x14ac:dyDescent="0.2">
      <c r="B81" s="3" t="s">
        <v>23</v>
      </c>
      <c r="C81" s="6">
        <v>0.78817908776354284</v>
      </c>
      <c r="D81" s="6">
        <v>1.0830733431087853</v>
      </c>
      <c r="E81" s="6">
        <v>1.924785087467987</v>
      </c>
      <c r="F81" s="6">
        <v>1.4549253912254156</v>
      </c>
      <c r="G81" s="6">
        <v>3.5753723347580153</v>
      </c>
      <c r="H81" s="7">
        <f t="shared" si="29"/>
        <v>1.7888242572507955</v>
      </c>
      <c r="J81" s="3" t="s">
        <v>23</v>
      </c>
      <c r="K81" s="6">
        <v>0.64302204948124164</v>
      </c>
      <c r="L81" s="6">
        <v>1.1952628299122936</v>
      </c>
      <c r="M81" s="6">
        <v>1.6703751237128621</v>
      </c>
      <c r="N81" s="6">
        <v>1.7505645849421567</v>
      </c>
      <c r="O81" s="6">
        <v>4.2623051138763017</v>
      </c>
      <c r="P81" s="7">
        <f t="shared" si="30"/>
        <v>1.9271813209474471</v>
      </c>
    </row>
    <row r="82" spans="2:16" x14ac:dyDescent="0.2">
      <c r="B82" s="3" t="s">
        <v>0</v>
      </c>
      <c r="C82" s="6">
        <f>SUM(C74:C81)</f>
        <v>50.697565898868483</v>
      </c>
      <c r="D82" s="6">
        <f t="shared" ref="D82:G82" si="31">SUM(D74:D81)</f>
        <v>94.030212346056871</v>
      </c>
      <c r="E82" s="6">
        <f t="shared" si="31"/>
        <v>135.12943735313354</v>
      </c>
      <c r="F82" s="6">
        <f t="shared" si="31"/>
        <v>234.41133701805583</v>
      </c>
      <c r="G82" s="6">
        <f t="shared" si="31"/>
        <v>664.26883013868985</v>
      </c>
      <c r="H82" s="7">
        <f t="shared" si="29"/>
        <v>239.67175944166763</v>
      </c>
      <c r="J82" s="3" t="s">
        <v>0</v>
      </c>
      <c r="K82" s="6">
        <f>SUM(K74:K81)</f>
        <v>51.28899341775562</v>
      </c>
      <c r="L82" s="6">
        <f t="shared" ref="L82:O82" si="32">SUM(L74:L81)</f>
        <v>95.203349266877936</v>
      </c>
      <c r="M82" s="6">
        <f t="shared" si="32"/>
        <v>139.7914295209228</v>
      </c>
      <c r="N82" s="6">
        <f t="shared" si="32"/>
        <v>230.43540001819886</v>
      </c>
      <c r="O82" s="6">
        <f t="shared" si="32"/>
        <v>680.18472831497718</v>
      </c>
      <c r="P82" s="7">
        <f t="shared" si="30"/>
        <v>243.39595236019576</v>
      </c>
    </row>
    <row r="84" spans="2:16" ht="32.25" customHeight="1" x14ac:dyDescent="0.2">
      <c r="B84" s="13" t="s">
        <v>26</v>
      </c>
      <c r="C84" s="13"/>
      <c r="D84" s="13"/>
      <c r="E84" s="13"/>
      <c r="F84" s="13"/>
      <c r="G84" s="13"/>
      <c r="H84" s="13"/>
      <c r="J84" s="13" t="s">
        <v>27</v>
      </c>
      <c r="K84" s="13"/>
      <c r="L84" s="13"/>
      <c r="M84" s="13"/>
      <c r="N84" s="13"/>
      <c r="O84" s="13"/>
      <c r="P84" s="13"/>
    </row>
    <row r="85" spans="2:16" ht="25.5" x14ac:dyDescent="0.2">
      <c r="B85" s="3" t="s">
        <v>1</v>
      </c>
      <c r="C85" s="4" t="s">
        <v>2</v>
      </c>
      <c r="D85" s="4" t="s">
        <v>3</v>
      </c>
      <c r="E85" s="4" t="s">
        <v>10</v>
      </c>
      <c r="F85" s="11" t="s">
        <v>0</v>
      </c>
      <c r="J85" s="3" t="s">
        <v>1</v>
      </c>
      <c r="K85" s="4" t="s">
        <v>2</v>
      </c>
      <c r="L85" s="4" t="s">
        <v>3</v>
      </c>
      <c r="M85" s="4" t="s">
        <v>10</v>
      </c>
      <c r="N85" s="11" t="s">
        <v>0</v>
      </c>
    </row>
    <row r="86" spans="2:16" x14ac:dyDescent="0.2">
      <c r="B86" s="3" t="s">
        <v>11</v>
      </c>
      <c r="C86" s="6">
        <v>617.46414519999996</v>
      </c>
      <c r="D86" s="6">
        <v>279.20990840000002</v>
      </c>
      <c r="E86" s="6">
        <v>34.769230800000003</v>
      </c>
      <c r="F86" s="7">
        <f>SUM(A86:E86)</f>
        <v>931.44328440000004</v>
      </c>
      <c r="J86" s="3" t="s">
        <v>11</v>
      </c>
      <c r="K86" s="6">
        <v>617.46414519999996</v>
      </c>
      <c r="L86" s="6">
        <v>279.20990840000002</v>
      </c>
      <c r="M86" s="6">
        <v>34.769230800000003</v>
      </c>
      <c r="N86" s="7">
        <f>SUM(I86:M86)</f>
        <v>931.44328440000004</v>
      </c>
    </row>
    <row r="87" spans="2:16" x14ac:dyDescent="0.2">
      <c r="B87" s="3" t="s">
        <v>14</v>
      </c>
      <c r="C87" s="6">
        <v>18.132106547455606</v>
      </c>
      <c r="D87" s="6">
        <v>35.566302755178299</v>
      </c>
      <c r="E87" s="6">
        <v>113.75221236128121</v>
      </c>
      <c r="F87" s="7">
        <f t="shared" ref="F87:F91" si="33">SUMPRODUCT($C$42:$E$42,C87:E87)/$F$42</f>
        <v>26.927529727326895</v>
      </c>
      <c r="J87" s="3" t="s">
        <v>14</v>
      </c>
      <c r="K87" s="6">
        <v>18.361036329207085</v>
      </c>
      <c r="L87" s="6">
        <v>37.579713663198923</v>
      </c>
      <c r="M87" s="6">
        <v>114.09513271142023</v>
      </c>
      <c r="N87" s="7">
        <f t="shared" ref="N87" si="34">SUMPRODUCT($C$42:$E$42,K87:M87)/$F$42</f>
        <v>27.695631549501563</v>
      </c>
    </row>
    <row r="88" spans="2:16" x14ac:dyDescent="0.2">
      <c r="B88" s="3" t="s">
        <v>15</v>
      </c>
      <c r="C88" s="6">
        <v>6.3067874477774621</v>
      </c>
      <c r="D88" s="6">
        <v>8.4606124586945359</v>
      </c>
      <c r="E88" s="6">
        <v>26.030973443335419</v>
      </c>
      <c r="F88" s="7">
        <f>SUMPRODUCT($C$42:$E$42,C88:E88)/$F$42</f>
        <v>7.6886902225219362</v>
      </c>
      <c r="J88" s="3" t="s">
        <v>15</v>
      </c>
      <c r="K88" s="6">
        <v>8.4980901456235696</v>
      </c>
      <c r="L88" s="6">
        <v>11.484828678092859</v>
      </c>
      <c r="M88" s="6">
        <v>28.513274328749315</v>
      </c>
      <c r="N88" s="7">
        <f>SUMPRODUCT($C$42:$E$42,K88:M88)/$F$42</f>
        <v>10.140529976427192</v>
      </c>
    </row>
    <row r="89" spans="2:16" x14ac:dyDescent="0.2">
      <c r="B89" s="3" t="s">
        <v>16</v>
      </c>
      <c r="C89" s="6">
        <v>0.96150508335621498</v>
      </c>
      <c r="D89" s="6">
        <v>1.3377942972743011</v>
      </c>
      <c r="E89" s="6">
        <v>15.29646017938366</v>
      </c>
      <c r="F89" s="7">
        <f t="shared" ref="F89:F93" si="35">SUMPRODUCT($C$42:$E$42,C89:E89)/$F$42</f>
        <v>1.6094017930094808</v>
      </c>
      <c r="J89" s="3" t="s">
        <v>16</v>
      </c>
      <c r="K89" s="6">
        <v>2.0145820794130214</v>
      </c>
      <c r="L89" s="6">
        <v>2.8458632566207309</v>
      </c>
      <c r="M89" s="6">
        <v>14.511061947335342</v>
      </c>
      <c r="N89" s="7">
        <f t="shared" ref="N89:N91" si="36">SUMPRODUCT($C$42:$E$42,K89:M89)/$F$42</f>
        <v>2.7302401825121789</v>
      </c>
    </row>
    <row r="90" spans="2:16" x14ac:dyDescent="0.2">
      <c r="B90" s="3" t="s">
        <v>17</v>
      </c>
      <c r="C90" s="6">
        <v>3.7001995392946418</v>
      </c>
      <c r="D90" s="6">
        <v>7.034241721774082</v>
      </c>
      <c r="E90" s="6">
        <v>2.0995575202658783</v>
      </c>
      <c r="F90" s="7">
        <f t="shared" si="35"/>
        <v>4.6398643962352661</v>
      </c>
      <c r="J90" s="3" t="s">
        <v>17</v>
      </c>
      <c r="K90" s="6">
        <v>2.0603680357633176</v>
      </c>
      <c r="L90" s="6">
        <v>6.4176947482570066</v>
      </c>
      <c r="M90" s="6">
        <v>3.3075221209667944</v>
      </c>
      <c r="N90" s="7">
        <f t="shared" si="36"/>
        <v>3.4130766779298281</v>
      </c>
    </row>
    <row r="91" spans="2:16" x14ac:dyDescent="0.2">
      <c r="B91" s="3" t="s">
        <v>18</v>
      </c>
      <c r="C91" s="6">
        <v>4.3225414125633019</v>
      </c>
      <c r="D91" s="6">
        <v>5.989316102651606</v>
      </c>
      <c r="E91" s="6">
        <v>24.252212378537862</v>
      </c>
      <c r="F91" s="7">
        <f t="shared" si="35"/>
        <v>5.5661161503136176</v>
      </c>
      <c r="J91" s="3" t="s">
        <v>18</v>
      </c>
      <c r="K91" s="6">
        <v>4.0312038769372753</v>
      </c>
      <c r="L91" s="6">
        <v>8.1093605544838177</v>
      </c>
      <c r="M91" s="6">
        <v>19.08849556717832</v>
      </c>
      <c r="N91" s="7">
        <f t="shared" si="36"/>
        <v>5.8157378686663064</v>
      </c>
    </row>
    <row r="92" spans="2:16" x14ac:dyDescent="0.2">
      <c r="B92" s="3" t="s">
        <v>21</v>
      </c>
      <c r="C92" s="6">
        <v>9.6325404638248138</v>
      </c>
      <c r="D92" s="6">
        <v>16.946262970085915</v>
      </c>
      <c r="E92" s="6">
        <v>45.546460165003133</v>
      </c>
      <c r="F92" s="7">
        <f>SUMPRODUCT($C$42:$E$42,C92:E92)/$F$42</f>
        <v>13.16551258265747</v>
      </c>
      <c r="J92" s="3" t="s">
        <v>21</v>
      </c>
      <c r="K92" s="6">
        <v>7.8865549681798761</v>
      </c>
      <c r="L92" s="6">
        <v>12.193547634142629</v>
      </c>
      <c r="M92" s="6">
        <v>45.723451310864199</v>
      </c>
      <c r="N92" s="7">
        <f>SUMPRODUCT($C$42:$E$42,K92:M92)/$F$42</f>
        <v>10.590009758837871</v>
      </c>
    </row>
    <row r="93" spans="2:16" x14ac:dyDescent="0.2">
      <c r="B93" s="3" t="s">
        <v>22</v>
      </c>
      <c r="C93" s="6">
        <v>6.0145820794130236</v>
      </c>
      <c r="D93" s="6">
        <v>13.407599205386937</v>
      </c>
      <c r="E93" s="6">
        <v>27.424778750066565</v>
      </c>
      <c r="F93" s="7">
        <f t="shared" ref="F93:F95" si="37">SUMPRODUCT($C$42:$E$42,C93:E93)/$F$42</f>
        <v>9.029923701492951</v>
      </c>
      <c r="J93" s="3" t="s">
        <v>22</v>
      </c>
      <c r="K93" s="6">
        <v>6.4870237223290035</v>
      </c>
      <c r="L93" s="6">
        <v>16.1440412005092</v>
      </c>
      <c r="M93" s="6">
        <v>32.597345121595268</v>
      </c>
      <c r="N93" s="7">
        <f t="shared" ref="N93:N95" si="38">SUMPRODUCT($C$42:$E$42,K93:M93)/$F$42</f>
        <v>10.356471080913833</v>
      </c>
    </row>
    <row r="94" spans="2:16" x14ac:dyDescent="0.2">
      <c r="B94" s="3" t="s">
        <v>23</v>
      </c>
      <c r="C94" s="6">
        <v>1.175852785694673</v>
      </c>
      <c r="D94" s="6">
        <v>0.9148696730133663</v>
      </c>
      <c r="E94" s="6">
        <v>0.40265486690030539</v>
      </c>
      <c r="F94" s="7">
        <f t="shared" si="37"/>
        <v>1.0687581621689985</v>
      </c>
      <c r="J94" s="3" t="s">
        <v>23</v>
      </c>
      <c r="K94" s="6">
        <v>1.1300668293443772</v>
      </c>
      <c r="L94" s="6">
        <v>0.89874576241936832</v>
      </c>
      <c r="M94" s="6">
        <v>0.51769911458610696</v>
      </c>
      <c r="N94" s="7">
        <f t="shared" si="38"/>
        <v>1.0378672400034752</v>
      </c>
    </row>
    <row r="95" spans="2:16" x14ac:dyDescent="0.2">
      <c r="B95" s="3" t="s">
        <v>0</v>
      </c>
      <c r="C95" s="6">
        <f>SUM(C87:C94)</f>
        <v>50.246115359379736</v>
      </c>
      <c r="D95" s="6">
        <f t="shared" ref="D95" si="39">SUM(D87:D94)</f>
        <v>89.656999184059046</v>
      </c>
      <c r="E95" s="6">
        <f>SUM(E87:E94)</f>
        <v>254.80530966477406</v>
      </c>
      <c r="F95" s="7">
        <f t="shared" si="37"/>
        <v>69.695796735726617</v>
      </c>
      <c r="J95" s="3" t="s">
        <v>0</v>
      </c>
      <c r="K95" s="6">
        <f>SUM(K87:K94)</f>
        <v>50.46892598679753</v>
      </c>
      <c r="L95" s="6">
        <f t="shared" ref="L95" si="40">SUM(L87:L94)</f>
        <v>95.673795497724541</v>
      </c>
      <c r="M95" s="6">
        <f>SUM(M87:M94)</f>
        <v>258.35398222269555</v>
      </c>
      <c r="N95" s="7">
        <f t="shared" si="38"/>
        <v>71.779564334792241</v>
      </c>
    </row>
  </sheetData>
  <mergeCells count="12">
    <mergeCell ref="B57:H57"/>
    <mergeCell ref="J57:P57"/>
    <mergeCell ref="B71:H71"/>
    <mergeCell ref="J71:P71"/>
    <mergeCell ref="B84:H84"/>
    <mergeCell ref="J84:P84"/>
    <mergeCell ref="B13:H13"/>
    <mergeCell ref="J13:P13"/>
    <mergeCell ref="B27:H27"/>
    <mergeCell ref="J27:P27"/>
    <mergeCell ref="B40:H40"/>
    <mergeCell ref="J40:P40"/>
  </mergeCells>
  <pageMargins left="0.7" right="0.7" top="0.75" bottom="0.75" header="0.3" footer="0.3"/>
  <pageSetup paperSize="9" orientation="portrait" verticalDpi="0" r:id="rId1"/>
  <ignoredErrors>
    <ignoredError sqref="B57:P95 B13:P54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Animales lecheros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Pedemonte</dc:creator>
  <cp:lastModifiedBy>Ana Pedemonte</cp:lastModifiedBy>
  <cp:lastPrinted>2019-12-19T18:40:07Z</cp:lastPrinted>
  <dcterms:created xsi:type="dcterms:W3CDTF">2019-11-12T13:34:13Z</dcterms:created>
  <dcterms:modified xsi:type="dcterms:W3CDTF">2020-01-16T20:04:14Z</dcterms:modified>
</cp:coreProperties>
</file>