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Manteca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<sst xmlns="http://schemas.openxmlformats.org/spreadsheetml/2006/main" count="500" uniqueCount="70">
  <si>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</si>
  <si>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</si>
  <si>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</si>
  <si>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</si>
  <si>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</si>
  <si>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</si>
  <si>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</si>
  <si>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</si>
  <si>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</si>
  <si>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</si>
  <si>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</si>
  <si>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</si>
  <si>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</si>
  <si>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</si>
  <si>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</si>
  <si>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</si>
  <si>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</si>
  <si>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Manteca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</si>
  <si>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</si>
  <si>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</si>
  <si>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</si>
  <si>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</si>
  <si>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</si>
  <si>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 xml:space="preserve">Volúmen (Toneladas) 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</si>
  <si>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</si>
  <si>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</si>
  <si>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</si>
  <si>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</si>
  <si>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</si>
  <si>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</si>
  <si>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</si>
  <si>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</si>
  <si>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</si>
  <si>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</si>
  <si>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Precio Promedio (US$/toneladas)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</si>
  <si>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</si>
  <si>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</si>
  <si>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</si>
  <si>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</si>
  <si>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RUSIA</t>
  </si>
  <si>
    <t>BRASIL</t>
  </si>
  <si>
    <t>IRAN</t>
  </si>
  <si>
    <t>MARRUECOS</t>
  </si>
  <si>
    <t>SUDAFRICA</t>
  </si>
  <si>
    <t>ARGELIA</t>
  </si>
  <si>
    <t>ARGENTINA</t>
  </si>
  <si>
    <t>TUNEZ</t>
  </si>
  <si>
    <t>EGIPTO</t>
  </si>
  <si>
    <t>GEORGIA</t>
  </si>
  <si>
    <t>TURQUIA</t>
  </si>
  <si>
    <t>ARABIA SAUDITA</t>
  </si>
  <si>
    <t>PAKISTAN</t>
  </si>
  <si>
    <t>MALASIA</t>
  </si>
  <si>
    <t>HONG KONG</t>
  </si>
  <si>
    <t>VENEZUELA</t>
  </si>
  <si>
    <t>CANADA</t>
  </si>
  <si>
    <t>EMIRATOS ARABES UNIDOS</t>
  </si>
  <si>
    <t>MEXICO</t>
  </si>
  <si>
    <t xml:space="preserve"> Año 2013</t>
  </si>
  <si>
    <t xml:space="preserve"> Año 2012</t>
  </si>
  <si>
    <t xml:space="preserve"> Año 2011</t>
  </si>
  <si>
    <t>SIRIA</t>
  </si>
  <si>
    <t xml:space="preserve"> Año 2010</t>
  </si>
  <si>
    <t xml:space="preserve"> Año 2009</t>
  </si>
  <si>
    <t>CUBA</t>
  </si>
  <si>
    <t xml:space="preserve"> Año 2008</t>
  </si>
  <si>
    <t xml:space="preserve"> Año 2007</t>
  </si>
  <si>
    <t>Facturación (US$ FOB)</t>
  </si>
  <si>
    <t>2019</t>
  </si>
  <si>
    <t>PERU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</si>
</sst>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2" fillId="0" borderId="12" xfId="0" applyNumberFormat="1" applyFont="1" applyBorder="1" applyAlignment="1">
      <alignment/>
    </xf>
    <xf numFmtId="9" fontId="42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2" fillId="0" borderId="17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3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2" fillId="0" borderId="19" xfId="0" applyNumberFormat="1" applyFont="1" applyBorder="1" applyAlignment="1">
      <alignment/>
    </xf>
    <xf numFmtId="9" fontId="42" fillId="0" borderId="20" xfId="55" applyFont="1" applyBorder="1" applyAlignment="1">
      <alignment/>
    </xf>
    <xf numFmtId="9" fontId="0" fillId="0" borderId="0" xfId="55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6" fontId="0" fillId="0" borderId="0" xfId="49" applyNumberFormat="1" applyAlignment="1">
      <alignment/>
    </xf>
    <xf numFmtId="176" fontId="33" fillId="0" borderId="0" xfId="46" applyNumberFormat="1" applyAlignment="1" applyProtection="1">
      <alignment/>
      <protection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176" fontId="42" fillId="0" borderId="26" xfId="49" applyNumberFormat="1" applyFont="1" applyBorder="1" applyAlignment="1">
      <alignment wrapText="1"/>
    </xf>
    <xf numFmtId="0" fontId="42" fillId="0" borderId="0" xfId="0" applyFont="1" applyAlignment="1">
      <alignment wrapText="1"/>
    </xf>
    <xf numFmtId="17" fontId="0" fillId="0" borderId="23" xfId="0" applyNumberFormat="1" applyBorder="1" applyAlignment="1">
      <alignment horizontal="center"/>
    </xf>
    <xf numFmtId="176" fontId="0" fillId="0" borderId="24" xfId="49" applyNumberFormat="1" applyBorder="1" applyAlignment="1">
      <alignment/>
    </xf>
    <xf numFmtId="176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76" fontId="0" fillId="0" borderId="0" xfId="49" applyNumberFormat="1" applyAlignment="1">
      <alignment/>
    </xf>
    <xf numFmtId="176" fontId="0" fillId="0" borderId="28" xfId="49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76" fontId="0" fillId="0" borderId="30" xfId="49" applyNumberFormat="1" applyBorder="1" applyAlignment="1">
      <alignment/>
    </xf>
    <xf numFmtId="176" fontId="0" fillId="0" borderId="31" xfId="49" applyNumberFormat="1" applyBorder="1" applyAlignment="1">
      <alignment/>
    </xf>
    <xf numFmtId="0" fontId="33" fillId="0" borderId="0" xfId="46" applyAlignment="1" applyProtection="1">
      <alignment/>
      <protection/>
    </xf>
    <xf numFmtId="0" fontId="43" fillId="0" borderId="0" xfId="0" applyFont="1" applyAlignment="1">
      <alignment/>
    </xf>
    <xf numFmtId="176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3" fontId="42" fillId="0" borderId="12" xfId="0" applyNumberFormat="1" applyFont="1" applyBorder="1" applyAlignment="1">
      <alignment/>
    </xf>
    <xf numFmtId="9" fontId="42" fillId="0" borderId="15" xfId="55" applyFont="1" applyBorder="1" applyAlignment="1">
      <alignment/>
    </xf>
    <xf numFmtId="3" fontId="42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2" fillId="0" borderId="32" xfId="0" applyNumberFormat="1" applyFont="1" applyBorder="1" applyAlignment="1">
      <alignment/>
    </xf>
    <xf numFmtId="49" fontId="42" fillId="0" borderId="12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2" fillId="0" borderId="19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33" xfId="0" applyFont="1" applyBorder="1" applyAlignment="1">
      <alignment/>
    </xf>
    <xf numFmtId="0" fontId="42" fillId="0" borderId="33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42" fillId="0" borderId="16" xfId="0" applyFont="1" applyBorder="1" applyAlignment="1">
      <alignment/>
    </xf>
    <xf numFmtId="9" fontId="0" fillId="0" borderId="0" xfId="55" applyAlignment="1">
      <alignment/>
    </xf>
    <xf numFmtId="9" fontId="0" fillId="0" borderId="15" xfId="55" applyBorder="1" applyAlignment="1">
      <alignment/>
    </xf>
    <xf numFmtId="0" fontId="42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9" fontId="0" fillId="0" borderId="20" xfId="55" applyBorder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2" xfId="0" applyNumberFormat="1" applyBorder="1" applyAlignment="1">
      <alignment/>
    </xf>
    <xf numFmtId="0" fontId="45" fillId="0" borderId="0" xfId="0" applyFont="1" applyAlignment="1">
      <alignment/>
    </xf>
    <xf numFmtId="0" fontId="42" fillId="0" borderId="32" xfId="0" applyFont="1" applyBorder="1" applyAlignment="1">
      <alignment/>
    </xf>
    <xf numFmtId="0" fontId="42" fillId="0" borderId="12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0" fontId="42" fillId="0" borderId="17" xfId="0" applyFont="1" applyBorder="1" applyAlignment="1">
      <alignment/>
    </xf>
    <xf numFmtId="0" fontId="46" fillId="0" borderId="36" xfId="0" applyFont="1" applyBorder="1" applyAlignment="1">
      <alignment wrapText="1"/>
    </xf>
    <xf numFmtId="9" fontId="46" fillId="0" borderId="37" xfId="55" applyFont="1" applyBorder="1" applyAlignment="1">
      <alignment horizontal="right" wrapText="1"/>
    </xf>
    <xf numFmtId="0" fontId="46" fillId="0" borderId="36" xfId="0" applyFont="1" applyBorder="1" applyAlignment="1" quotePrefix="1">
      <alignment wrapText="1"/>
    </xf>
    <xf numFmtId="9" fontId="46" fillId="0" borderId="37" xfId="55" applyFont="1" applyBorder="1" applyAlignment="1" quotePrefix="1">
      <alignment horizontal="right" wrapText="1"/>
    </xf>
    <xf numFmtId="0" fontId="42" fillId="0" borderId="19" xfId="0" applyFont="1" applyBorder="1" applyAlignment="1">
      <alignment/>
    </xf>
    <xf numFmtId="0" fontId="46" fillId="0" borderId="38" xfId="0" applyFont="1" applyBorder="1" applyAlignment="1" quotePrefix="1">
      <alignment wrapText="1"/>
    </xf>
    <xf numFmtId="9" fontId="46" fillId="0" borderId="39" xfId="55" applyFont="1" applyBorder="1" applyAlignment="1" quotePrefix="1">
      <alignment horizontal="right" wrapText="1"/>
    </xf>
    <xf numFmtId="0" fontId="46" fillId="0" borderId="38" xfId="0" applyFont="1" applyBorder="1" applyAlignment="1">
      <alignment wrapText="1"/>
    </xf>
    <xf numFmtId="9" fontId="46" fillId="0" borderId="39" xfId="55" applyFont="1" applyBorder="1" applyAlignment="1">
      <alignment horizontal="right" wrapText="1"/>
    </xf>
    <xf numFmtId="0" fontId="42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9" fontId="46" fillId="0" borderId="39" xfId="55" applyFont="1" applyBorder="1" applyAlignment="1">
      <alignment horizontal="right" wrapText="1"/>
    </xf>
    <xf numFmtId="0" fontId="46" fillId="0" borderId="37" xfId="0" applyFont="1" applyBorder="1" applyAlignment="1">
      <alignment horizontal="right" wrapText="1"/>
    </xf>
    <xf numFmtId="0" fontId="46" fillId="0" borderId="40" xfId="0" applyFont="1" applyBorder="1" applyAlignment="1">
      <alignment horizontal="right" wrapText="1"/>
    </xf>
    <xf numFmtId="0" fontId="46" fillId="0" borderId="41" xfId="0" applyFont="1" applyBorder="1" applyAlignment="1">
      <alignment wrapText="1"/>
    </xf>
    <xf numFmtId="2" fontId="46" fillId="0" borderId="37" xfId="0" applyNumberFormat="1" applyFont="1" applyBorder="1" applyAlignment="1">
      <alignment horizontal="right" wrapText="1"/>
    </xf>
    <xf numFmtId="0" fontId="46" fillId="0" borderId="39" xfId="0" applyFont="1" applyBorder="1" applyAlignment="1">
      <alignment horizontal="right" wrapText="1"/>
    </xf>
    <xf numFmtId="0" fontId="46" fillId="0" borderId="42" xfId="0" applyFont="1" applyBorder="1" applyAlignment="1">
      <alignment horizontal="right" wrapText="1"/>
    </xf>
    <xf numFmtId="0" fontId="46" fillId="0" borderId="43" xfId="0" applyFont="1" applyBorder="1" applyAlignment="1">
      <alignment wrapText="1"/>
    </xf>
    <xf numFmtId="2" fontId="46" fillId="0" borderId="39" xfId="0" applyNumberFormat="1" applyFont="1" applyBorder="1" applyAlignment="1">
      <alignment horizontal="right" wrapText="1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2" fillId="0" borderId="33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1" xfId="0" applyFont="1" applyBorder="1" applyAlignment="1">
      <alignment/>
    </xf>
    <xf numFmtId="176" fontId="42" fillId="0" borderId="33" xfId="49" applyNumberFormat="1" applyFont="1" applyBorder="1" applyAlignment="1">
      <alignment horizontal="center"/>
    </xf>
    <xf numFmtId="176" fontId="42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</xdr:row>
      <xdr:rowOff>85725</xdr:rowOff>
    </xdr:from>
    <xdr:to>
      <xdr:col>8</xdr:col>
      <xdr:colOff>819150</xdr:colOff>
      <xdr:row>9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7622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1</xdr:row>
      <xdr:rowOff>123825</xdr:rowOff>
    </xdr:from>
    <xdr:to>
      <xdr:col>7</xdr:col>
      <xdr:colOff>638175</xdr:colOff>
      <xdr:row>9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1432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123825</xdr:rowOff>
    </xdr:from>
    <xdr:to>
      <xdr:col>3</xdr:col>
      <xdr:colOff>1285875</xdr:colOff>
      <xdr:row>8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2382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64"/>
  <sheetViews>
    <sheetView showGridLines="0" tabSelected="1" zoomScalePageLayoutView="0" workbookViewId="0" topLeftCell="A1">
      <selection activeCell="J30" sqref="J30"/>
    </sheetView>
  </sheetViews>
  <sheetFormatPr defaultColWidth="11.421875" defaultRowHeight="15"/>
  <cols>
    <col min="1" max="1" width="7.8515625" style="0" customWidth="1"/>
    <col min="2" max="2" width="11.421875" style="45" customWidth="1"/>
    <col min="3" max="8" width="11.421875" style="0" customWidth="1"/>
    <col min="9" max="9" width="13.00390625" style="0" customWidth="1"/>
  </cols>
  <sheetData>
    <row r="2" ht="15"/>
    <row r="3" ht="15"/>
    <row r="4" ht="15"/>
    <row r="5" ht="15"/>
    <row r="6" ht="15"/>
    <row r="7" ht="15"/>
    <row r="8" ht="15"/>
    <row r="9" ht="15"/>
    <row r="10" ht="15.75" thickBot="1"/>
    <row r="11" spans="7:10" ht="15.75" thickBot="1">
      <c r="G11" s="105" t="s">
        <v>17</v>
      </c>
      <c r="H11" s="106"/>
      <c r="I11" s="107"/>
      <c r="J11" s="38" t="s">
        <v>22</v>
      </c>
    </row>
    <row r="12" ht="15.75" thickBot="1"/>
    <row r="13" spans="1:9" ht="15.75" thickBot="1">
      <c r="A13" s="40"/>
      <c r="B13" s="40"/>
      <c r="C13" s="40"/>
      <c r="D13" s="40"/>
      <c r="E13" s="40"/>
      <c r="G13" s="102" t="s">
        <v>67</v>
      </c>
      <c r="H13" s="103"/>
      <c r="I13" s="104"/>
    </row>
    <row r="14" ht="15.75" thickBot="1"/>
    <row r="15" spans="2:16" ht="15.75" thickBot="1">
      <c r="B15" s="46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5" t="s">
        <v>15</v>
      </c>
    </row>
    <row r="16" spans="2:16" ht="15">
      <c r="B16" s="47">
        <v>2007</v>
      </c>
      <c r="C16" s="6">
        <v>4113670.9999999995</v>
      </c>
      <c r="D16" s="2">
        <v>3220341.9699999997</v>
      </c>
      <c r="E16" s="2">
        <v>2860153.5</v>
      </c>
      <c r="F16" s="2">
        <v>2426828.56</v>
      </c>
      <c r="G16" s="2">
        <v>1600726.9000000001</v>
      </c>
      <c r="H16" s="2">
        <v>1665292.6700000002</v>
      </c>
      <c r="I16" s="2">
        <v>2012490.77</v>
      </c>
      <c r="J16" s="2">
        <v>1558442.61</v>
      </c>
      <c r="K16" s="2">
        <v>925532.42</v>
      </c>
      <c r="L16" s="2">
        <v>3003540.5599999996</v>
      </c>
      <c r="M16" s="2">
        <v>3099107.63</v>
      </c>
      <c r="N16" s="2">
        <v>6698978.71</v>
      </c>
      <c r="O16" s="7">
        <f aca="true" t="shared" si="0" ref="O16:O21">SUM(C16:N16)</f>
        <v>33185107.3</v>
      </c>
      <c r="P16" s="8"/>
    </row>
    <row r="17" spans="2:16" ht="15">
      <c r="B17" s="48">
        <v>2008</v>
      </c>
      <c r="C17" s="9">
        <v>2774713.46</v>
      </c>
      <c r="D17" s="1">
        <v>3447511.94</v>
      </c>
      <c r="E17" s="1">
        <v>3378891.67</v>
      </c>
      <c r="F17" s="1">
        <v>2076293.4299999997</v>
      </c>
      <c r="G17" s="1">
        <v>2608926.6999999997</v>
      </c>
      <c r="H17" s="1">
        <v>2378767.44</v>
      </c>
      <c r="I17" s="1">
        <v>2320655.58</v>
      </c>
      <c r="J17" s="1">
        <v>2530169</v>
      </c>
      <c r="K17" s="1">
        <v>3524177.7999999993</v>
      </c>
      <c r="L17" s="1">
        <v>3410907.02</v>
      </c>
      <c r="M17" s="1">
        <v>2481261.74</v>
      </c>
      <c r="N17" s="1">
        <v>3382790.86</v>
      </c>
      <c r="O17" s="10">
        <f t="shared" si="0"/>
        <v>34315066.64</v>
      </c>
      <c r="P17" s="8">
        <f>+O17/O16-1</f>
        <v>0.034050193955527774</v>
      </c>
    </row>
    <row r="18" spans="2:16" ht="15">
      <c r="B18" s="48">
        <v>2009</v>
      </c>
      <c r="C18" s="9">
        <v>3427946.3299999996</v>
      </c>
      <c r="D18" s="1">
        <v>1777472.47</v>
      </c>
      <c r="E18" s="1">
        <v>2738545.2700000005</v>
      </c>
      <c r="F18" s="1">
        <v>3542944.68</v>
      </c>
      <c r="G18" s="1">
        <v>4219688.8</v>
      </c>
      <c r="H18" s="1">
        <v>6712700.870000001</v>
      </c>
      <c r="I18" s="1">
        <v>3161384.76</v>
      </c>
      <c r="J18" s="1">
        <v>3354384.48</v>
      </c>
      <c r="K18" s="1">
        <v>3191650.33</v>
      </c>
      <c r="L18" s="1">
        <v>1757009.04</v>
      </c>
      <c r="M18" s="1">
        <v>2385324.7700000005</v>
      </c>
      <c r="N18" s="1">
        <v>2967453.61</v>
      </c>
      <c r="O18" s="10">
        <f t="shared" si="0"/>
        <v>39236505.410000004</v>
      </c>
      <c r="P18" s="8">
        <f>+O18/O17-1</f>
        <v>0.14341918148173538</v>
      </c>
    </row>
    <row r="19" spans="2:16" ht="15">
      <c r="B19" s="48">
        <v>2010</v>
      </c>
      <c r="C19" s="9">
        <v>1449460.81</v>
      </c>
      <c r="D19" s="1">
        <v>1057405.1</v>
      </c>
      <c r="E19" s="1">
        <v>2225373.86</v>
      </c>
      <c r="F19" s="1">
        <v>1912843.87</v>
      </c>
      <c r="G19" s="1">
        <v>1821350.07</v>
      </c>
      <c r="H19" s="1">
        <v>3890846.5799999996</v>
      </c>
      <c r="I19" s="1">
        <v>3176696.42</v>
      </c>
      <c r="J19" s="1">
        <v>4189860.34</v>
      </c>
      <c r="K19" s="1">
        <v>3788095.7</v>
      </c>
      <c r="L19" s="1">
        <v>6229443.58</v>
      </c>
      <c r="M19" s="1">
        <v>3586356.9600000004</v>
      </c>
      <c r="N19" s="1">
        <v>3472773.36</v>
      </c>
      <c r="O19" s="10">
        <f t="shared" si="0"/>
        <v>36800506.65</v>
      </c>
      <c r="P19" s="8">
        <f>+O19/O18-1</f>
        <v>-0.06208500819696228</v>
      </c>
    </row>
    <row r="20" spans="2:16" ht="15">
      <c r="B20" s="48">
        <v>2011</v>
      </c>
      <c r="C20" s="9">
        <v>5561369.699999999</v>
      </c>
      <c r="D20" s="1">
        <v>2631104.5999999996</v>
      </c>
      <c r="E20" s="1">
        <v>3152163.42</v>
      </c>
      <c r="F20" s="1">
        <v>5401998.989999999</v>
      </c>
      <c r="G20" s="1">
        <v>5135091.529999999</v>
      </c>
      <c r="H20" s="1">
        <v>3082380.67</v>
      </c>
      <c r="I20" s="1">
        <v>5141917.890000001</v>
      </c>
      <c r="J20" s="1">
        <v>7692371.9</v>
      </c>
      <c r="K20" s="1">
        <v>10145812.57</v>
      </c>
      <c r="L20" s="1">
        <v>11828221.859999998</v>
      </c>
      <c r="M20" s="1">
        <v>5506767.93</v>
      </c>
      <c r="N20" s="1">
        <v>5603182.22</v>
      </c>
      <c r="O20" s="10">
        <f t="shared" si="0"/>
        <v>70882383.28</v>
      </c>
      <c r="P20" s="8">
        <f>+O20/O19-1</f>
        <v>0.9261252013224661</v>
      </c>
    </row>
    <row r="21" spans="2:16" ht="15">
      <c r="B21" s="48">
        <v>2012</v>
      </c>
      <c r="C21" s="9">
        <v>5937996.59</v>
      </c>
      <c r="D21" s="1">
        <v>6146035.920000001</v>
      </c>
      <c r="E21" s="1">
        <v>5923575.4799999995</v>
      </c>
      <c r="F21" s="1">
        <v>4975768.81</v>
      </c>
      <c r="G21" s="1">
        <v>6424093.2299999995</v>
      </c>
      <c r="H21" s="1">
        <v>4642281.46</v>
      </c>
      <c r="I21" s="1">
        <v>9070238.71</v>
      </c>
      <c r="J21" s="1">
        <v>14378525.339999996</v>
      </c>
      <c r="K21" s="1">
        <v>7716892.529999999</v>
      </c>
      <c r="L21" s="1">
        <v>12207858.07999999</v>
      </c>
      <c r="M21" s="1">
        <v>12498863.2</v>
      </c>
      <c r="N21" s="1">
        <v>12267410.270000001</v>
      </c>
      <c r="O21" s="10">
        <f t="shared" si="0"/>
        <v>102189539.61999999</v>
      </c>
      <c r="P21" s="8">
        <f>+O21/O20-1</f>
        <v>0.4416775352534392</v>
      </c>
    </row>
    <row r="22" spans="2:16" ht="15">
      <c r="B22" s="48">
        <v>2013</v>
      </c>
      <c r="C22" s="9">
        <v>4645774.26</v>
      </c>
      <c r="D22" s="1">
        <v>5221194.629999999</v>
      </c>
      <c r="E22" s="1">
        <v>4014908.8600000003</v>
      </c>
      <c r="F22" s="1">
        <v>9068074.020000003</v>
      </c>
      <c r="G22" s="1">
        <v>9006566.900000002</v>
      </c>
      <c r="H22" s="1">
        <v>10315086.900000002</v>
      </c>
      <c r="I22" s="1">
        <v>9285614.690000001</v>
      </c>
      <c r="J22" s="1">
        <v>10506757.57</v>
      </c>
      <c r="K22" s="1">
        <v>9067962.200000001</v>
      </c>
      <c r="L22" s="1">
        <v>12529721.12</v>
      </c>
      <c r="M22" s="1">
        <v>9945506.969999997</v>
      </c>
      <c r="N22" s="1">
        <v>10006773</v>
      </c>
      <c r="O22" s="10">
        <f aca="true" t="shared" si="1" ref="O22:O27">SUM(C22:N22)</f>
        <v>103613941.12</v>
      </c>
      <c r="P22" s="8">
        <f aca="true" t="shared" si="2" ref="P22:P27">O22/O21-1</f>
        <v>0.013938819034675864</v>
      </c>
    </row>
    <row r="23" spans="2:16" ht="15">
      <c r="B23" s="48">
        <v>2014</v>
      </c>
      <c r="C23" s="9">
        <v>7628621</v>
      </c>
      <c r="D23" s="1">
        <v>7580206.71</v>
      </c>
      <c r="E23" s="1">
        <v>3516732.8200000003</v>
      </c>
      <c r="F23" s="1">
        <v>4735010</v>
      </c>
      <c r="G23" s="1">
        <v>4073003</v>
      </c>
      <c r="H23" s="1">
        <v>4981358</v>
      </c>
      <c r="I23" s="1">
        <v>12959292.86</v>
      </c>
      <c r="J23" s="1">
        <v>13403519.5</v>
      </c>
      <c r="K23" s="1">
        <v>17348829.28</v>
      </c>
      <c r="L23" s="1">
        <v>12552800</v>
      </c>
      <c r="M23" s="1">
        <v>4371440</v>
      </c>
      <c r="N23" s="1">
        <v>6025151</v>
      </c>
      <c r="O23" s="10">
        <f t="shared" si="1"/>
        <v>99175964.17</v>
      </c>
      <c r="P23" s="8">
        <f t="shared" si="2"/>
        <v>-0.0428318516024806</v>
      </c>
    </row>
    <row r="24" spans="2:16" ht="15">
      <c r="B24" s="48">
        <v>2015</v>
      </c>
      <c r="C24" s="9">
        <v>3755492</v>
      </c>
      <c r="D24" s="1">
        <v>5679756.43</v>
      </c>
      <c r="E24" s="1">
        <v>4672762.77</v>
      </c>
      <c r="F24" s="1">
        <v>2530994.88</v>
      </c>
      <c r="G24" s="1">
        <v>3304483</v>
      </c>
      <c r="H24" s="1">
        <v>6492071</v>
      </c>
      <c r="I24" s="1">
        <v>6670917.82</v>
      </c>
      <c r="J24" s="1">
        <v>5517411.62</v>
      </c>
      <c r="K24" s="1">
        <v>4988184</v>
      </c>
      <c r="L24" s="1">
        <v>6167837.62</v>
      </c>
      <c r="M24" s="1">
        <v>5531441.68</v>
      </c>
      <c r="N24" s="1">
        <v>5213403.18</v>
      </c>
      <c r="O24" s="10">
        <f t="shared" si="1"/>
        <v>60524755.99999999</v>
      </c>
      <c r="P24" s="8">
        <f t="shared" si="2"/>
        <v>-0.38972354333502623</v>
      </c>
    </row>
    <row r="25" spans="2:16" ht="15">
      <c r="B25" s="48">
        <v>2016</v>
      </c>
      <c r="C25" s="9">
        <v>2277631</v>
      </c>
      <c r="D25" s="1">
        <v>3561218.8100000005</v>
      </c>
      <c r="E25" s="1">
        <v>2538173.19</v>
      </c>
      <c r="F25" s="1">
        <v>2016253.38</v>
      </c>
      <c r="G25" s="1">
        <v>2694088.07</v>
      </c>
      <c r="H25" s="1">
        <v>4015208.1900000004</v>
      </c>
      <c r="I25" s="1">
        <v>1332787.26</v>
      </c>
      <c r="J25" s="1">
        <v>2106626.75</v>
      </c>
      <c r="K25" s="1">
        <v>4389185.029999999</v>
      </c>
      <c r="L25" s="1">
        <v>5110793.74</v>
      </c>
      <c r="M25" s="1">
        <v>6314078.800000001</v>
      </c>
      <c r="N25" s="1">
        <v>4735949.72</v>
      </c>
      <c r="O25" s="44">
        <f t="shared" si="1"/>
        <v>41091993.94</v>
      </c>
      <c r="P25" s="43">
        <f t="shared" si="2"/>
        <v>-0.32107129948611435</v>
      </c>
    </row>
    <row r="26" spans="2:16" ht="15">
      <c r="B26" s="48">
        <v>2017</v>
      </c>
      <c r="C26" s="9">
        <v>1366622.4</v>
      </c>
      <c r="D26" s="1">
        <v>5551659.12</v>
      </c>
      <c r="E26" s="1">
        <v>5433651.26</v>
      </c>
      <c r="F26" s="1">
        <v>1629910.73</v>
      </c>
      <c r="G26" s="1">
        <v>5019149.4</v>
      </c>
      <c r="H26" s="1">
        <v>2775352.12</v>
      </c>
      <c r="I26" s="1">
        <v>1093126.43</v>
      </c>
      <c r="J26" s="1">
        <v>4048732.85</v>
      </c>
      <c r="K26" s="1">
        <v>5911132.97</v>
      </c>
      <c r="L26" s="1">
        <v>3694942.25</v>
      </c>
      <c r="M26" s="1">
        <v>8426479.879999999</v>
      </c>
      <c r="N26" s="1">
        <v>4868051.98</v>
      </c>
      <c r="O26" s="44">
        <f t="shared" si="1"/>
        <v>49818811.39</v>
      </c>
      <c r="P26" s="43">
        <f t="shared" si="2"/>
        <v>0.21237269388149826</v>
      </c>
    </row>
    <row r="27" spans="2:16" s="15" customFormat="1" ht="15">
      <c r="B27" s="48">
        <v>2018</v>
      </c>
      <c r="C27" s="9">
        <v>3578740.3200000003</v>
      </c>
      <c r="D27" s="1">
        <v>3530635.32</v>
      </c>
      <c r="E27" s="1">
        <v>6640123.529999999</v>
      </c>
      <c r="F27" s="1">
        <v>4500176.11</v>
      </c>
      <c r="G27" s="1">
        <v>7822867.429999999</v>
      </c>
      <c r="H27" s="1">
        <v>5680918.01</v>
      </c>
      <c r="I27" s="1">
        <v>3613691.1500000004</v>
      </c>
      <c r="J27" s="1">
        <v>5317444.319999999</v>
      </c>
      <c r="K27" s="1">
        <v>3056564.5500000003</v>
      </c>
      <c r="L27" s="1">
        <v>7458447.220000001</v>
      </c>
      <c r="M27" s="1">
        <v>10398925.619999992</v>
      </c>
      <c r="N27" s="1">
        <v>6364789.53</v>
      </c>
      <c r="O27" s="44">
        <f t="shared" si="1"/>
        <v>67963323.10999998</v>
      </c>
      <c r="P27" s="43">
        <f t="shared" si="2"/>
        <v>0.36421004864925544</v>
      </c>
    </row>
    <row r="28" spans="2:16" s="15" customFormat="1" ht="15.75" thickBot="1">
      <c r="B28" s="49">
        <v>2019</v>
      </c>
      <c r="C28" s="20">
        <v>5481143.8100000005</v>
      </c>
      <c r="D28" s="73">
        <v>5018821.57</v>
      </c>
      <c r="E28" s="21">
        <v>4569163.57</v>
      </c>
      <c r="F28" s="21">
        <v>2214039.7</v>
      </c>
      <c r="G28" s="21"/>
      <c r="H28" s="21"/>
      <c r="I28" s="21"/>
      <c r="J28" s="21"/>
      <c r="K28" s="21"/>
      <c r="L28" s="21"/>
      <c r="M28" s="21"/>
      <c r="N28" s="21"/>
      <c r="O28" s="17"/>
      <c r="P28" s="18"/>
    </row>
    <row r="29" ht="15.75" thickBot="1">
      <c r="B29" s="50" t="s">
        <v>24</v>
      </c>
    </row>
    <row r="30" spans="7:14" ht="15.75" thickBot="1">
      <c r="G30" s="102" t="s">
        <v>23</v>
      </c>
      <c r="H30" s="103"/>
      <c r="I30" s="104"/>
      <c r="L30" s="52"/>
      <c r="M30" s="52"/>
      <c r="N30" s="52"/>
    </row>
    <row r="31" ht="15.75" thickBot="1"/>
    <row r="32" spans="2:16" ht="15.75" thickBot="1">
      <c r="B32" s="46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  <c r="L32" s="3" t="s">
        <v>11</v>
      </c>
      <c r="M32" s="3" t="s">
        <v>12</v>
      </c>
      <c r="N32" s="3" t="s">
        <v>13</v>
      </c>
      <c r="O32" s="4" t="s">
        <v>14</v>
      </c>
      <c r="P32" s="5" t="s">
        <v>15</v>
      </c>
    </row>
    <row r="33" spans="2:16" ht="15">
      <c r="B33" s="47">
        <v>2007</v>
      </c>
      <c r="C33" s="6">
        <v>2506.103</v>
      </c>
      <c r="D33" s="2">
        <v>1964.225</v>
      </c>
      <c r="E33" s="2">
        <v>1546.607</v>
      </c>
      <c r="F33" s="2">
        <v>1291.234</v>
      </c>
      <c r="G33" s="2">
        <v>834.572</v>
      </c>
      <c r="H33" s="2">
        <v>771.9430000000001</v>
      </c>
      <c r="I33" s="2">
        <v>906.41</v>
      </c>
      <c r="J33" s="2">
        <v>675.2669999999999</v>
      </c>
      <c r="K33" s="2">
        <v>418.41600000000005</v>
      </c>
      <c r="L33" s="2">
        <v>1032.512</v>
      </c>
      <c r="M33" s="2">
        <v>1011.928</v>
      </c>
      <c r="N33" s="2">
        <v>2185.68</v>
      </c>
      <c r="O33" s="7">
        <f aca="true" t="shared" si="3" ref="O33:O38">SUM(C33:N33)</f>
        <v>15144.896999999999</v>
      </c>
      <c r="P33" s="8"/>
    </row>
    <row r="34" spans="2:16" ht="15">
      <c r="B34" s="48">
        <v>2008</v>
      </c>
      <c r="C34" s="9">
        <v>847.9799999999999</v>
      </c>
      <c r="D34" s="1">
        <v>966.88</v>
      </c>
      <c r="E34" s="1">
        <v>898.1590000000001</v>
      </c>
      <c r="F34" s="1">
        <v>517.6109999999999</v>
      </c>
      <c r="G34" s="1">
        <v>638.674</v>
      </c>
      <c r="H34" s="1">
        <v>617.112</v>
      </c>
      <c r="I34" s="1">
        <v>593.2840000000001</v>
      </c>
      <c r="J34" s="1">
        <v>676</v>
      </c>
      <c r="K34" s="1">
        <v>916.9399999999998</v>
      </c>
      <c r="L34" s="1">
        <v>1001.184</v>
      </c>
      <c r="M34" s="1">
        <v>772.856</v>
      </c>
      <c r="N34" s="1">
        <v>1121.428</v>
      </c>
      <c r="O34" s="10">
        <f t="shared" si="3"/>
        <v>9568.108</v>
      </c>
      <c r="P34" s="8">
        <f>+O34/O33-1</f>
        <v>-0.3682289156538997</v>
      </c>
    </row>
    <row r="35" spans="2:16" ht="15">
      <c r="B35" s="48">
        <v>2009</v>
      </c>
      <c r="C35" s="9">
        <v>1234.3159999999998</v>
      </c>
      <c r="D35" s="1">
        <v>696.728</v>
      </c>
      <c r="E35" s="1">
        <v>1207.176</v>
      </c>
      <c r="F35" s="1">
        <v>1776.1840000000002</v>
      </c>
      <c r="G35" s="1">
        <v>2183.728</v>
      </c>
      <c r="H35" s="1">
        <v>3344.7059999999997</v>
      </c>
      <c r="I35" s="1">
        <v>1531.6760000000002</v>
      </c>
      <c r="J35" s="1">
        <v>1615.049</v>
      </c>
      <c r="K35" s="1">
        <v>1439.9750000000001</v>
      </c>
      <c r="L35" s="1">
        <v>699.0559999999999</v>
      </c>
      <c r="M35" s="1">
        <v>961.0119999999998</v>
      </c>
      <c r="N35" s="1">
        <v>1245.128</v>
      </c>
      <c r="O35" s="10">
        <f t="shared" si="3"/>
        <v>17934.734</v>
      </c>
      <c r="P35" s="8">
        <f>+O35/O34-1</f>
        <v>0.8744284658994235</v>
      </c>
    </row>
    <row r="36" spans="2:16" ht="15">
      <c r="B36" s="48">
        <v>2010</v>
      </c>
      <c r="C36" s="9">
        <v>629.328</v>
      </c>
      <c r="D36" s="1">
        <v>471.728</v>
      </c>
      <c r="E36" s="1">
        <v>964.717</v>
      </c>
      <c r="F36" s="1">
        <v>716.82</v>
      </c>
      <c r="G36" s="1">
        <v>496.244</v>
      </c>
      <c r="H36" s="1">
        <v>918.4870000000001</v>
      </c>
      <c r="I36" s="1">
        <v>963.5480000000001</v>
      </c>
      <c r="J36" s="1">
        <v>995.9559999999999</v>
      </c>
      <c r="K36" s="1">
        <v>858.674</v>
      </c>
      <c r="L36" s="1">
        <v>1413.6320000000003</v>
      </c>
      <c r="M36" s="1">
        <v>793.5439999999999</v>
      </c>
      <c r="N36" s="1">
        <v>753.782</v>
      </c>
      <c r="O36" s="10">
        <f t="shared" si="3"/>
        <v>9976.46</v>
      </c>
      <c r="P36" s="8">
        <f>+O36/O35-1</f>
        <v>-0.44373526811158737</v>
      </c>
    </row>
    <row r="37" spans="2:16" ht="15">
      <c r="B37" s="48">
        <v>2011</v>
      </c>
      <c r="C37" s="9">
        <v>1213.6200000000001</v>
      </c>
      <c r="D37" s="1">
        <v>562.4259999999999</v>
      </c>
      <c r="E37" s="1">
        <v>669.704</v>
      </c>
      <c r="F37" s="1">
        <v>1174.842</v>
      </c>
      <c r="G37" s="1">
        <v>1067.612</v>
      </c>
      <c r="H37" s="1">
        <v>646.856</v>
      </c>
      <c r="I37" s="1">
        <v>1113.092</v>
      </c>
      <c r="J37" s="1">
        <v>1696.364</v>
      </c>
      <c r="K37" s="1">
        <v>2253.0200000000004</v>
      </c>
      <c r="L37" s="1">
        <v>2696.092</v>
      </c>
      <c r="M37" s="1">
        <v>1295.8000000000002</v>
      </c>
      <c r="N37" s="1">
        <v>1413.2240000000002</v>
      </c>
      <c r="O37" s="10">
        <f t="shared" si="3"/>
        <v>15802.652</v>
      </c>
      <c r="P37" s="8">
        <f>+O37/O36-1</f>
        <v>0.5839939216916623</v>
      </c>
    </row>
    <row r="38" spans="2:16" ht="15">
      <c r="B38" s="48">
        <v>2012</v>
      </c>
      <c r="C38" s="9">
        <v>1501.0420000000001</v>
      </c>
      <c r="D38" s="1">
        <v>1579.5559999999998</v>
      </c>
      <c r="E38" s="1">
        <v>1520.113</v>
      </c>
      <c r="F38" s="1">
        <v>1268.47</v>
      </c>
      <c r="G38" s="1">
        <v>1672.2</v>
      </c>
      <c r="H38" s="1">
        <v>1339.93</v>
      </c>
      <c r="I38" s="1">
        <v>2815.5</v>
      </c>
      <c r="J38" s="1">
        <v>4800.45</v>
      </c>
      <c r="K38" s="1">
        <v>2510.5150000000003</v>
      </c>
      <c r="L38" s="1">
        <v>3969.34</v>
      </c>
      <c r="M38" s="1">
        <v>3984.34</v>
      </c>
      <c r="N38" s="1">
        <v>3825.7309999999998</v>
      </c>
      <c r="O38" s="10">
        <f t="shared" si="3"/>
        <v>30787.186999999998</v>
      </c>
      <c r="P38" s="8">
        <f>+O38/O37-1</f>
        <v>0.9482291326797552</v>
      </c>
    </row>
    <row r="39" spans="2:16" ht="15">
      <c r="B39" s="48">
        <v>2013</v>
      </c>
      <c r="C39" s="9">
        <v>1311.856</v>
      </c>
      <c r="D39" s="1">
        <v>1405.2391800000003</v>
      </c>
      <c r="E39" s="1">
        <v>1130.3</v>
      </c>
      <c r="F39" s="1">
        <v>2428.1</v>
      </c>
      <c r="G39" s="1">
        <v>2223.9</v>
      </c>
      <c r="H39" s="1">
        <v>2346.594</v>
      </c>
      <c r="I39" s="1">
        <v>2099.36</v>
      </c>
      <c r="J39" s="1">
        <v>2277.12</v>
      </c>
      <c r="K39" s="1">
        <v>1917.2169999999999</v>
      </c>
      <c r="L39" s="1">
        <v>2565.561</v>
      </c>
      <c r="M39" s="1">
        <v>2006.393</v>
      </c>
      <c r="N39" s="1">
        <v>1982.5</v>
      </c>
      <c r="O39" s="10">
        <f aca="true" t="shared" si="4" ref="O39:O44">SUM(C39:N39)</f>
        <v>23694.140180000002</v>
      </c>
      <c r="P39" s="8">
        <f aca="true" t="shared" si="5" ref="P39:P44">O39/O38-1</f>
        <v>-0.23038957147984962</v>
      </c>
    </row>
    <row r="40" spans="2:16" ht="15">
      <c r="B40" s="48">
        <v>2014</v>
      </c>
      <c r="C40" s="9">
        <v>1475.3200000000002</v>
      </c>
      <c r="D40" s="1">
        <v>1475.32</v>
      </c>
      <c r="E40" s="1">
        <v>692.231</v>
      </c>
      <c r="F40" s="1">
        <v>940.78</v>
      </c>
      <c r="G40" s="1">
        <v>825.9</v>
      </c>
      <c r="H40" s="1">
        <v>1015</v>
      </c>
      <c r="I40" s="1">
        <v>2693.25</v>
      </c>
      <c r="J40" s="1">
        <v>3073.5</v>
      </c>
      <c r="K40" s="1">
        <v>3846</v>
      </c>
      <c r="L40" s="1">
        <v>2650</v>
      </c>
      <c r="M40" s="1">
        <v>925</v>
      </c>
      <c r="N40" s="1">
        <v>1464.9</v>
      </c>
      <c r="O40" s="10">
        <f t="shared" si="4"/>
        <v>21077.201</v>
      </c>
      <c r="P40" s="8">
        <f t="shared" si="5"/>
        <v>-0.11044668260251678</v>
      </c>
    </row>
    <row r="41" spans="2:16" ht="15">
      <c r="B41" s="48">
        <v>2015</v>
      </c>
      <c r="C41" s="9">
        <v>925</v>
      </c>
      <c r="D41" s="1">
        <v>1497.103</v>
      </c>
      <c r="E41" s="1">
        <v>1339.288</v>
      </c>
      <c r="F41" s="1">
        <v>726.973</v>
      </c>
      <c r="G41" s="1">
        <v>1025</v>
      </c>
      <c r="H41" s="1">
        <v>2282</v>
      </c>
      <c r="I41" s="1">
        <v>2369</v>
      </c>
      <c r="J41" s="1">
        <v>2000</v>
      </c>
      <c r="K41" s="1">
        <v>1834</v>
      </c>
      <c r="L41" s="1">
        <v>2282</v>
      </c>
      <c r="M41" s="1">
        <v>2075</v>
      </c>
      <c r="N41" s="1">
        <v>1925</v>
      </c>
      <c r="O41" s="10">
        <f t="shared" si="4"/>
        <v>20280.364</v>
      </c>
      <c r="P41" s="8">
        <f t="shared" si="5"/>
        <v>-0.037805636526405895</v>
      </c>
    </row>
    <row r="42" spans="2:16" ht="15">
      <c r="B42" s="48">
        <v>2016</v>
      </c>
      <c r="C42" s="9">
        <v>795</v>
      </c>
      <c r="D42" s="1">
        <v>1176.319</v>
      </c>
      <c r="E42" s="1">
        <v>832.4689999999999</v>
      </c>
      <c r="F42" s="1">
        <v>670.075</v>
      </c>
      <c r="G42" s="1">
        <v>872.7600500000001</v>
      </c>
      <c r="H42" s="1">
        <v>1306.207</v>
      </c>
      <c r="I42" s="1">
        <v>440.904</v>
      </c>
      <c r="J42" s="1">
        <v>671.517</v>
      </c>
      <c r="K42" s="1">
        <v>1382.69</v>
      </c>
      <c r="L42" s="1">
        <v>1459.7</v>
      </c>
      <c r="M42" s="1">
        <v>1677</v>
      </c>
      <c r="N42" s="1">
        <v>1232.596</v>
      </c>
      <c r="O42" s="10">
        <f t="shared" si="4"/>
        <v>12517.237050000002</v>
      </c>
      <c r="P42" s="8">
        <f t="shared" si="5"/>
        <v>-0.3827903162882086</v>
      </c>
    </row>
    <row r="43" spans="2:16" ht="15">
      <c r="B43" s="48">
        <v>2017</v>
      </c>
      <c r="C43" s="9">
        <v>323.1</v>
      </c>
      <c r="D43" s="1">
        <v>1266</v>
      </c>
      <c r="E43" s="1">
        <v>1206.5520000000001</v>
      </c>
      <c r="F43" s="1">
        <v>328.58000000000004</v>
      </c>
      <c r="G43" s="1">
        <v>1022.98</v>
      </c>
      <c r="H43" s="1">
        <v>530.384</v>
      </c>
      <c r="I43" s="1">
        <v>209.599</v>
      </c>
      <c r="J43" s="1">
        <v>754.35</v>
      </c>
      <c r="K43" s="1">
        <v>1001.5</v>
      </c>
      <c r="L43" s="1">
        <v>642.48</v>
      </c>
      <c r="M43" s="1">
        <v>1444.5</v>
      </c>
      <c r="N43" s="1">
        <v>895.008</v>
      </c>
      <c r="O43" s="10">
        <f t="shared" si="4"/>
        <v>9625.033</v>
      </c>
      <c r="P43" s="8">
        <f t="shared" si="5"/>
        <v>-0.23105770374461365</v>
      </c>
    </row>
    <row r="44" spans="2:16" ht="15">
      <c r="B44" s="48">
        <v>2018</v>
      </c>
      <c r="C44" s="9">
        <v>656.4036</v>
      </c>
      <c r="D44" s="1">
        <v>694.98</v>
      </c>
      <c r="E44" s="1">
        <v>1249.5012</v>
      </c>
      <c r="F44" s="1">
        <v>823.5219999999999</v>
      </c>
      <c r="G44" s="1">
        <v>1438.48</v>
      </c>
      <c r="H44" s="1">
        <v>1041.98</v>
      </c>
      <c r="I44" s="1">
        <v>651.4010000000001</v>
      </c>
      <c r="J44" s="1">
        <v>986.8252000000001</v>
      </c>
      <c r="K44" s="1">
        <v>623.148</v>
      </c>
      <c r="L44" s="1">
        <v>1707.0867999999998</v>
      </c>
      <c r="M44" s="1">
        <v>2325.1238000000003</v>
      </c>
      <c r="N44" s="1">
        <v>1416.993</v>
      </c>
      <c r="O44" s="10">
        <f t="shared" si="4"/>
        <v>13615.4446</v>
      </c>
      <c r="P44" s="8">
        <f t="shared" si="5"/>
        <v>0.41458679674137233</v>
      </c>
    </row>
    <row r="45" spans="2:16" s="15" customFormat="1" ht="15.75" thickBot="1">
      <c r="B45" s="49">
        <v>2019</v>
      </c>
      <c r="C45" s="20">
        <v>1214.748</v>
      </c>
      <c r="D45" s="21">
        <v>1150.48</v>
      </c>
      <c r="E45" s="21">
        <v>984.7</v>
      </c>
      <c r="F45" s="21">
        <v>439.848</v>
      </c>
      <c r="G45" s="21"/>
      <c r="H45" s="21"/>
      <c r="I45" s="21"/>
      <c r="J45" s="21"/>
      <c r="K45" s="21"/>
      <c r="L45" s="21"/>
      <c r="M45" s="21"/>
      <c r="N45" s="21"/>
      <c r="O45" s="17"/>
      <c r="P45" s="18"/>
    </row>
    <row r="46" ht="15.75" thickBot="1">
      <c r="B46" s="50" t="s">
        <v>24</v>
      </c>
    </row>
    <row r="47" spans="2:9" ht="15.75" thickBot="1">
      <c r="B47" s="50"/>
      <c r="E47" s="14"/>
      <c r="G47" s="102" t="s">
        <v>18</v>
      </c>
      <c r="H47" s="103"/>
      <c r="I47" s="104"/>
    </row>
    <row r="48" ht="15.75" thickBot="1"/>
    <row r="49" spans="2:16" ht="15.75" thickBot="1">
      <c r="B49" s="46" t="s">
        <v>1</v>
      </c>
      <c r="C49" s="11" t="s">
        <v>2</v>
      </c>
      <c r="D49" s="11" t="s">
        <v>3</v>
      </c>
      <c r="E49" s="11" t="s">
        <v>4</v>
      </c>
      <c r="F49" s="11" t="s">
        <v>5</v>
      </c>
      <c r="G49" s="11" t="s">
        <v>6</v>
      </c>
      <c r="H49" s="11" t="s">
        <v>7</v>
      </c>
      <c r="I49" s="11" t="s">
        <v>8</v>
      </c>
      <c r="J49" s="11" t="s">
        <v>9</v>
      </c>
      <c r="K49" s="11" t="s">
        <v>10</v>
      </c>
      <c r="L49" s="11" t="s">
        <v>11</v>
      </c>
      <c r="M49" s="11" t="s">
        <v>12</v>
      </c>
      <c r="N49" s="11" t="s">
        <v>13</v>
      </c>
      <c r="O49" s="4" t="s">
        <v>16</v>
      </c>
      <c r="P49" s="5" t="s">
        <v>15</v>
      </c>
    </row>
    <row r="50" spans="2:16" ht="15">
      <c r="B50" s="47">
        <v>2007</v>
      </c>
      <c r="C50" s="6">
        <v>1641.4612647604665</v>
      </c>
      <c r="D50" s="2">
        <v>1639.4974964680723</v>
      </c>
      <c r="E50" s="2">
        <v>1849.3085185829368</v>
      </c>
      <c r="F50" s="2">
        <v>1879.4645741980153</v>
      </c>
      <c r="G50" s="2">
        <v>1918.0213330904944</v>
      </c>
      <c r="H50" s="2">
        <v>2157.2741381164155</v>
      </c>
      <c r="I50" s="2">
        <v>2220.2874747630763</v>
      </c>
      <c r="J50" s="2">
        <v>2307.890967572827</v>
      </c>
      <c r="K50" s="2">
        <v>2211.990985048373</v>
      </c>
      <c r="L50" s="2">
        <v>2908.964312279179</v>
      </c>
      <c r="M50" s="2">
        <v>3062.577209050446</v>
      </c>
      <c r="N50" s="12">
        <v>3064.9402977563045</v>
      </c>
      <c r="O50" s="42">
        <f aca="true" t="shared" si="6" ref="O50:O58">AVERAGE(C50:N50)</f>
        <v>2238.4732143072174</v>
      </c>
      <c r="P50" s="43"/>
    </row>
    <row r="51" spans="2:16" ht="15">
      <c r="B51" s="48">
        <v>2008</v>
      </c>
      <c r="C51" s="9">
        <v>3272.1449326635066</v>
      </c>
      <c r="D51" s="1">
        <v>3565.604769981797</v>
      </c>
      <c r="E51" s="1">
        <v>3762.0194976613275</v>
      </c>
      <c r="F51" s="1">
        <v>4011.30082243229</v>
      </c>
      <c r="G51" s="1">
        <v>4084.911394545574</v>
      </c>
      <c r="H51" s="1">
        <v>3854.677011628359</v>
      </c>
      <c r="I51" s="1">
        <v>3911.542499039246</v>
      </c>
      <c r="J51" s="1">
        <v>3742.853550295858</v>
      </c>
      <c r="K51" s="1">
        <v>3843.4115645516604</v>
      </c>
      <c r="L51" s="1">
        <v>3406.8732820340715</v>
      </c>
      <c r="M51" s="1">
        <v>3210.509771548646</v>
      </c>
      <c r="N51" s="13">
        <v>3016.5029408932182</v>
      </c>
      <c r="O51" s="44">
        <f t="shared" si="6"/>
        <v>3640.196003106296</v>
      </c>
      <c r="P51" s="43">
        <f>+O51/O50-1</f>
        <v>0.6261959177532066</v>
      </c>
    </row>
    <row r="52" spans="2:16" ht="15">
      <c r="B52" s="48">
        <v>2009</v>
      </c>
      <c r="C52" s="9">
        <v>2777.2031878384464</v>
      </c>
      <c r="D52" s="1">
        <v>2551.1712892262117</v>
      </c>
      <c r="E52" s="1">
        <v>2268.555098842257</v>
      </c>
      <c r="F52" s="1">
        <v>1994.6946262324175</v>
      </c>
      <c r="G52" s="1">
        <v>1932.332598199043</v>
      </c>
      <c r="H52" s="1">
        <v>2006.9629049608548</v>
      </c>
      <c r="I52" s="1">
        <v>2064.0035882262305</v>
      </c>
      <c r="J52" s="1">
        <v>2076.955237890615</v>
      </c>
      <c r="K52" s="1">
        <v>2216.4623205263983</v>
      </c>
      <c r="L52" s="1">
        <v>2513.4024169737477</v>
      </c>
      <c r="M52" s="1">
        <v>2482.096758417169</v>
      </c>
      <c r="N52" s="13">
        <v>2383.2518504121663</v>
      </c>
      <c r="O52" s="44">
        <f t="shared" si="6"/>
        <v>2272.2576564787964</v>
      </c>
      <c r="P52" s="43">
        <f>+O52/O51-1</f>
        <v>-0.37578700307900836</v>
      </c>
    </row>
    <row r="53" spans="2:16" ht="15">
      <c r="B53" s="48">
        <v>2010</v>
      </c>
      <c r="C53" s="9">
        <v>2303.1881785015125</v>
      </c>
      <c r="D53" s="1">
        <v>2241.5567869619786</v>
      </c>
      <c r="E53" s="1">
        <v>2306.763392787729</v>
      </c>
      <c r="F53" s="1">
        <v>2668.5135319885053</v>
      </c>
      <c r="G53" s="1">
        <v>3670.2712173849964</v>
      </c>
      <c r="H53" s="1">
        <v>4236.147686358108</v>
      </c>
      <c r="I53" s="1">
        <v>3296.8740737358175</v>
      </c>
      <c r="J53" s="1">
        <v>4206.872934145685</v>
      </c>
      <c r="K53" s="1">
        <v>4411.564458688629</v>
      </c>
      <c r="L53" s="1">
        <v>4406.6939486372685</v>
      </c>
      <c r="M53" s="1">
        <v>4519.417902472957</v>
      </c>
      <c r="N53" s="13">
        <v>4607.132247785168</v>
      </c>
      <c r="O53" s="44">
        <f t="shared" si="6"/>
        <v>3572.916363287363</v>
      </c>
      <c r="P53" s="43">
        <f>+O53/O52-1</f>
        <v>0.5724081083410812</v>
      </c>
    </row>
    <row r="54" spans="2:16" ht="15">
      <c r="B54" s="48">
        <v>2011</v>
      </c>
      <c r="C54" s="9">
        <v>4582.463786028576</v>
      </c>
      <c r="D54" s="1">
        <v>4678.134723501402</v>
      </c>
      <c r="E54" s="1">
        <v>4706.800944895058</v>
      </c>
      <c r="F54" s="1">
        <v>4598.064241829965</v>
      </c>
      <c r="G54" s="1">
        <v>4809.885548307812</v>
      </c>
      <c r="H54" s="1">
        <v>4765.172882372583</v>
      </c>
      <c r="I54" s="1">
        <v>4619.490473384052</v>
      </c>
      <c r="J54" s="1">
        <v>4534.6234062972335</v>
      </c>
      <c r="K54" s="1">
        <v>4503.205728311334</v>
      </c>
      <c r="L54" s="1">
        <v>4387.172937718741</v>
      </c>
      <c r="M54" s="1">
        <v>4249.70514739929</v>
      </c>
      <c r="N54" s="1">
        <v>3964.8224343769984</v>
      </c>
      <c r="O54" s="44">
        <f t="shared" si="6"/>
        <v>4533.295187868587</v>
      </c>
      <c r="P54" s="43">
        <f>+O54/O53-1</f>
        <v>0.26879409617570804</v>
      </c>
    </row>
    <row r="55" spans="2:16" ht="15">
      <c r="B55" s="48">
        <v>2012</v>
      </c>
      <c r="C55" s="9">
        <v>3955.916350108791</v>
      </c>
      <c r="D55" s="1">
        <v>3890.9895692207183</v>
      </c>
      <c r="E55" s="1">
        <v>3896.799435305138</v>
      </c>
      <c r="F55" s="1">
        <v>3922.6539137701325</v>
      </c>
      <c r="G55" s="1">
        <v>3841.701489056333</v>
      </c>
      <c r="H55" s="1">
        <v>3464.570134260745</v>
      </c>
      <c r="I55" s="1">
        <v>3221.537456934825</v>
      </c>
      <c r="J55" s="1">
        <v>2995.2453082523507</v>
      </c>
      <c r="K55" s="1">
        <v>3073.8284893736936</v>
      </c>
      <c r="L55" s="1">
        <v>3075.5385227770844</v>
      </c>
      <c r="M55" s="1">
        <v>3136.9971438180473</v>
      </c>
      <c r="N55" s="1">
        <v>3206.553275700775</v>
      </c>
      <c r="O55" s="44">
        <f t="shared" si="6"/>
        <v>3473.527590714886</v>
      </c>
      <c r="P55" s="43">
        <f>+O55/O54-1</f>
        <v>-0.2337742311574399</v>
      </c>
    </row>
    <row r="56" spans="2:16" ht="15">
      <c r="B56" s="48">
        <v>2013</v>
      </c>
      <c r="C56" s="9">
        <v>3541.3751661767756</v>
      </c>
      <c r="D56" s="1">
        <v>3715.5202504387894</v>
      </c>
      <c r="E56" s="1">
        <v>3552.0736618596834</v>
      </c>
      <c r="F56" s="1">
        <v>3734.6377908652867</v>
      </c>
      <c r="G56" s="1">
        <v>4049.8974324385094</v>
      </c>
      <c r="H56" s="1">
        <v>4395.769741165282</v>
      </c>
      <c r="I56" s="1">
        <v>4423.069263966162</v>
      </c>
      <c r="J56" s="1">
        <v>4614.055284745644</v>
      </c>
      <c r="K56" s="1">
        <v>4729.75265710663</v>
      </c>
      <c r="L56" s="1">
        <v>4883.813372591803</v>
      </c>
      <c r="M56" s="1">
        <v>4956.908726256519</v>
      </c>
      <c r="N56" s="1">
        <v>5047.552585119798</v>
      </c>
      <c r="O56" s="44">
        <f t="shared" si="6"/>
        <v>4303.702161060906</v>
      </c>
      <c r="P56" s="43">
        <f aca="true" t="shared" si="7" ref="P56:P61">O56/O55-1</f>
        <v>0.23900042497579865</v>
      </c>
    </row>
    <row r="57" spans="2:16" ht="15">
      <c r="B57" s="48">
        <v>2014</v>
      </c>
      <c r="C57" s="9">
        <v>5170.8246346555325</v>
      </c>
      <c r="D57" s="1">
        <v>5138.00850662907</v>
      </c>
      <c r="E57" s="1">
        <v>5080.287967455951</v>
      </c>
      <c r="F57" s="1">
        <v>5033.068305023491</v>
      </c>
      <c r="G57" s="1">
        <v>4931.593413246156</v>
      </c>
      <c r="H57" s="1">
        <v>4907.741871921182</v>
      </c>
      <c r="I57" s="1">
        <v>4811.767515084006</v>
      </c>
      <c r="J57" s="1">
        <v>4360.995444932487</v>
      </c>
      <c r="K57" s="1">
        <v>4510.876047841914</v>
      </c>
      <c r="L57" s="1">
        <v>4736.905660377358</v>
      </c>
      <c r="M57" s="1">
        <v>4725.881081081081</v>
      </c>
      <c r="N57" s="1">
        <v>4113.0118096798415</v>
      </c>
      <c r="O57" s="44">
        <f t="shared" si="6"/>
        <v>4793.413521494006</v>
      </c>
      <c r="P57" s="43">
        <f t="shared" si="7"/>
        <v>0.11378839476019431</v>
      </c>
    </row>
    <row r="58" spans="2:16" ht="15">
      <c r="B58" s="48">
        <v>2015</v>
      </c>
      <c r="C58" s="9">
        <v>4059.9913513513516</v>
      </c>
      <c r="D58" s="1">
        <v>3793.831439787376</v>
      </c>
      <c r="E58" s="1">
        <v>3488.990247056645</v>
      </c>
      <c r="F58" s="1">
        <v>3481.552794945617</v>
      </c>
      <c r="G58" s="1">
        <v>3223.8858536585362</v>
      </c>
      <c r="H58" s="1">
        <v>2844.904031551271</v>
      </c>
      <c r="I58" s="1">
        <v>2815.9214098775856</v>
      </c>
      <c r="J58" s="1">
        <v>2758.70581</v>
      </c>
      <c r="K58" s="1">
        <v>2719.8386041439476</v>
      </c>
      <c r="L58" s="1">
        <v>2702.8210429447854</v>
      </c>
      <c r="M58" s="1">
        <v>2665.755026506024</v>
      </c>
      <c r="N58" s="1">
        <v>2708.261392207792</v>
      </c>
      <c r="O58" s="44">
        <f t="shared" si="6"/>
        <v>3105.3715836692445</v>
      </c>
      <c r="P58" s="43">
        <f t="shared" si="7"/>
        <v>-0.352158629806392</v>
      </c>
    </row>
    <row r="59" spans="2:16" ht="15">
      <c r="B59" s="48">
        <v>2016</v>
      </c>
      <c r="C59" s="9">
        <v>2864.9446540880504</v>
      </c>
      <c r="D59" s="1">
        <v>3027.4260723494226</v>
      </c>
      <c r="E59" s="1">
        <v>3048.970219912093</v>
      </c>
      <c r="F59" s="1">
        <v>3008.99657501026</v>
      </c>
      <c r="G59" s="1">
        <v>3086.8599794410843</v>
      </c>
      <c r="H59" s="1">
        <v>3073.9447805745954</v>
      </c>
      <c r="I59" s="1">
        <v>3022.851369005498</v>
      </c>
      <c r="J59" s="1">
        <v>3137.116037270836</v>
      </c>
      <c r="K59" s="1">
        <v>3174.38111941216</v>
      </c>
      <c r="L59" s="1">
        <v>3501.2630951565393</v>
      </c>
      <c r="M59" s="1">
        <v>3765.1036374478235</v>
      </c>
      <c r="N59" s="1">
        <v>3842.2562786184603</v>
      </c>
      <c r="O59" s="44">
        <f>AVERAGE(C59:N59)</f>
        <v>3212.842818190568</v>
      </c>
      <c r="P59" s="43">
        <f t="shared" si="7"/>
        <v>0.03460817220280532</v>
      </c>
    </row>
    <row r="60" spans="2:16" ht="15">
      <c r="B60" s="48">
        <v>2017</v>
      </c>
      <c r="C60" s="9">
        <v>4229.719591457752</v>
      </c>
      <c r="D60" s="1">
        <v>4385.196777251185</v>
      </c>
      <c r="E60" s="1">
        <v>4503.4538585987175</v>
      </c>
      <c r="F60" s="1">
        <v>4960.468470387729</v>
      </c>
      <c r="G60" s="1">
        <v>4906.400320631879</v>
      </c>
      <c r="H60" s="1">
        <v>5232.722178647923</v>
      </c>
      <c r="I60" s="1">
        <v>5215.322735318393</v>
      </c>
      <c r="J60" s="1">
        <v>5367.180817922715</v>
      </c>
      <c r="K60" s="1">
        <v>5902.279550673989</v>
      </c>
      <c r="L60" s="1">
        <v>5751.061900759557</v>
      </c>
      <c r="M60" s="1">
        <v>5833.4924749048105</v>
      </c>
      <c r="N60" s="1">
        <v>5439.115605670565</v>
      </c>
      <c r="O60" s="44">
        <f>AVERAGE(C60:N60)</f>
        <v>5143.867856852102</v>
      </c>
      <c r="P60" s="43">
        <f t="shared" si="7"/>
        <v>0.6010331497477559</v>
      </c>
    </row>
    <row r="61" spans="2:16" s="15" customFormat="1" ht="15">
      <c r="B61" s="48">
        <v>2018</v>
      </c>
      <c r="C61" s="9">
        <v>5452.04249336841</v>
      </c>
      <c r="D61" s="1">
        <v>5080.197012863679</v>
      </c>
      <c r="E61" s="1">
        <v>5314.219410113411</v>
      </c>
      <c r="F61" s="1">
        <v>5464.548743081546</v>
      </c>
      <c r="G61" s="1">
        <v>5438.287240698514</v>
      </c>
      <c r="H61" s="1">
        <v>5452.041315572275</v>
      </c>
      <c r="I61" s="1">
        <v>5547.567704071686</v>
      </c>
      <c r="J61" s="1">
        <v>5388.435885099001</v>
      </c>
      <c r="K61" s="1">
        <v>4905.037888270524</v>
      </c>
      <c r="L61" s="1">
        <v>4369.108366370123</v>
      </c>
      <c r="M61" s="1">
        <v>4472.418036407348</v>
      </c>
      <c r="N61" s="1">
        <v>4491.757919763894</v>
      </c>
      <c r="O61" s="44">
        <f>AVERAGE(C61:N61)</f>
        <v>5114.638501306701</v>
      </c>
      <c r="P61" s="43">
        <f t="shared" si="7"/>
        <v>-0.005682369057452452</v>
      </c>
    </row>
    <row r="62" spans="2:16" s="15" customFormat="1" ht="15.75" thickBot="1">
      <c r="B62" s="49" t="s">
        <v>68</v>
      </c>
      <c r="C62" s="20">
        <v>4512.1653297638695</v>
      </c>
      <c r="D62" s="21">
        <v>4362.3718534872405</v>
      </c>
      <c r="E62" s="21">
        <v>4640.157987204226</v>
      </c>
      <c r="F62" s="21">
        <v>5033.647305432786</v>
      </c>
      <c r="G62" s="21"/>
      <c r="H62" s="21"/>
      <c r="I62" s="21"/>
      <c r="J62" s="21"/>
      <c r="K62" s="21"/>
      <c r="L62" s="21"/>
      <c r="M62" s="21"/>
      <c r="N62" s="21"/>
      <c r="O62" s="17"/>
      <c r="P62" s="18"/>
    </row>
    <row r="63" ht="15">
      <c r="B63" s="50" t="s">
        <v>24</v>
      </c>
    </row>
    <row r="64" spans="2:14" ht="15">
      <c r="B64" s="50"/>
      <c r="K64" s="16"/>
      <c r="N64" s="19"/>
    </row>
  </sheetData>
  <sheetProtection/>
  <mergeCells count="4">
    <mergeCell ref="G30:I30"/>
    <mergeCell ref="G13:I13"/>
    <mergeCell ref="G47:I47"/>
    <mergeCell ref="G11:I11"/>
  </mergeCells>
  <hyperlinks>
    <hyperlink ref="J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60:O61 O14:O25 O26:P26 O32:O43 O27:P27 O44:P44 O50:O59" formulaRange="1"/>
    <ignoredError sqref="B6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67"/>
  <sheetViews>
    <sheetView showGridLines="0" zoomScalePageLayoutView="0" workbookViewId="0" topLeftCell="A28">
      <selection activeCell="C54" sqref="C54:D58"/>
    </sheetView>
  </sheetViews>
  <sheetFormatPr defaultColWidth="11.421875" defaultRowHeight="15"/>
  <cols>
    <col min="1" max="1" width="4.140625" style="15" customWidth="1"/>
    <col min="2" max="2" width="10.00390625" style="15" customWidth="1"/>
    <col min="3" max="3" width="18.00390625" style="15" customWidth="1"/>
    <col min="4" max="4" width="19.00390625" style="15" bestFit="1" customWidth="1"/>
    <col min="5" max="5" width="16.00390625" style="15" customWidth="1"/>
    <col min="6" max="6" width="19.00390625" style="15" bestFit="1" customWidth="1"/>
    <col min="7" max="7" width="16.140625" style="15" customWidth="1"/>
    <col min="8" max="8" width="19.00390625" style="15" bestFit="1" customWidth="1"/>
    <col min="9" max="9" width="16.57421875" style="15" customWidth="1"/>
    <col min="10" max="10" width="19.00390625" style="15" bestFit="1" customWidth="1"/>
    <col min="11" max="11" width="15.421875" style="15" customWidth="1"/>
    <col min="12" max="12" width="19.00390625" style="15" bestFit="1" customWidth="1"/>
    <col min="13" max="16384" width="11.421875" style="15" customWidth="1"/>
  </cols>
  <sheetData>
    <row r="1" spans="8:13" s="52" customFormat="1" ht="15">
      <c r="H1" s="53"/>
      <c r="I1" s="53"/>
      <c r="J1" s="53"/>
      <c r="K1" s="53"/>
      <c r="L1" s="53"/>
      <c r="M1" s="53"/>
    </row>
    <row r="2" spans="8:13" ht="15">
      <c r="H2" s="54"/>
      <c r="I2" s="55"/>
      <c r="J2" s="55"/>
      <c r="K2" s="55"/>
      <c r="L2" s="55"/>
      <c r="M2" s="55"/>
    </row>
    <row r="3" spans="8:13" ht="15">
      <c r="H3" s="54"/>
      <c r="I3" s="55"/>
      <c r="J3" s="55"/>
      <c r="K3" s="55"/>
      <c r="L3" s="55"/>
      <c r="M3" s="55"/>
    </row>
    <row r="4" spans="8:13" ht="15">
      <c r="H4" s="54"/>
      <c r="I4" s="55"/>
      <c r="J4" s="55"/>
      <c r="K4" s="55"/>
      <c r="L4" s="55"/>
      <c r="M4" s="55"/>
    </row>
    <row r="5" spans="8:13" ht="15">
      <c r="H5" s="54"/>
      <c r="I5" s="55"/>
      <c r="J5" s="55"/>
      <c r="K5" s="55"/>
      <c r="L5" s="55"/>
      <c r="M5" s="55"/>
    </row>
    <row r="6" spans="8:13" ht="15">
      <c r="H6" s="54"/>
      <c r="I6" s="55"/>
      <c r="J6" s="55"/>
      <c r="K6" s="55"/>
      <c r="L6" s="55"/>
      <c r="M6" s="55"/>
    </row>
    <row r="7" ht="15"/>
    <row r="8" spans="9:10" ht="15">
      <c r="I8" s="55"/>
      <c r="J8" s="55"/>
    </row>
    <row r="9" ht="15"/>
    <row r="10" ht="15.75" thickBot="1"/>
    <row r="11" spans="6:8" ht="15.75" thickBot="1">
      <c r="F11" s="105" t="s">
        <v>17</v>
      </c>
      <c r="G11" s="110"/>
      <c r="H11" s="109"/>
    </row>
    <row r="12" ht="15.75" thickBot="1"/>
    <row r="13" spans="3:12" s="56" customFormat="1" ht="15.75" thickBot="1">
      <c r="C13" s="111" t="s">
        <v>25</v>
      </c>
      <c r="D13" s="112"/>
      <c r="E13" s="111" t="s">
        <v>26</v>
      </c>
      <c r="F13" s="112"/>
      <c r="G13" s="111" t="s">
        <v>27</v>
      </c>
      <c r="H13" s="112"/>
      <c r="I13" s="111" t="s">
        <v>28</v>
      </c>
      <c r="J13" s="112"/>
      <c r="K13" s="111" t="s">
        <v>29</v>
      </c>
      <c r="L13" s="112"/>
    </row>
    <row r="14" spans="2:12" ht="42" customHeight="1" thickBot="1">
      <c r="B14" s="57" t="s">
        <v>30</v>
      </c>
      <c r="C14" s="58" t="s">
        <v>31</v>
      </c>
      <c r="D14" s="59" t="s">
        <v>32</v>
      </c>
      <c r="E14" s="58" t="s">
        <v>31</v>
      </c>
      <c r="F14" s="59" t="s">
        <v>32</v>
      </c>
      <c r="G14" s="58" t="s">
        <v>31</v>
      </c>
      <c r="H14" s="59" t="s">
        <v>32</v>
      </c>
      <c r="I14" s="58" t="s">
        <v>31</v>
      </c>
      <c r="J14" s="59" t="s">
        <v>32</v>
      </c>
      <c r="K14" s="58" t="s">
        <v>33</v>
      </c>
      <c r="L14" s="59" t="s">
        <v>32</v>
      </c>
    </row>
    <row r="15" spans="2:12" ht="15">
      <c r="B15" s="60">
        <v>2007</v>
      </c>
      <c r="C15" s="61">
        <v>6016.935</v>
      </c>
      <c r="D15" s="52"/>
      <c r="E15" s="61">
        <v>2897.749</v>
      </c>
      <c r="F15" s="52"/>
      <c r="G15" s="61">
        <v>2000.093</v>
      </c>
      <c r="H15" s="52"/>
      <c r="I15" s="61">
        <v>4230.12</v>
      </c>
      <c r="J15" s="52"/>
      <c r="K15" s="62">
        <v>15144.897</v>
      </c>
      <c r="L15" s="63"/>
    </row>
    <row r="16" spans="2:12" ht="15">
      <c r="B16" s="64">
        <v>2008</v>
      </c>
      <c r="C16" s="61">
        <v>2713.019</v>
      </c>
      <c r="D16" s="65">
        <f aca="true" t="shared" si="0" ref="D16:D27">C16/C15-1</f>
        <v>-0.5491028239460789</v>
      </c>
      <c r="E16" s="61">
        <v>1773.397</v>
      </c>
      <c r="F16" s="65">
        <f aca="true" t="shared" si="1" ref="F16:F25">E16/E15-1</f>
        <v>-0.3880087612833272</v>
      </c>
      <c r="G16" s="61">
        <v>2186.224</v>
      </c>
      <c r="H16" s="65">
        <f aca="true" t="shared" si="2" ref="H16:J24">G16/G15-1</f>
        <v>0.09306117265547154</v>
      </c>
      <c r="I16" s="61">
        <v>2895.468</v>
      </c>
      <c r="J16" s="65">
        <f t="shared" si="2"/>
        <v>-0.3155116166917251</v>
      </c>
      <c r="K16" s="61">
        <v>9568.108</v>
      </c>
      <c r="L16" s="66">
        <f aca="true" t="shared" si="3" ref="L16:L25">K16/K15-1</f>
        <v>-0.3682289156538998</v>
      </c>
    </row>
    <row r="17" spans="2:12" ht="15">
      <c r="B17" s="64">
        <v>2009</v>
      </c>
      <c r="C17" s="61">
        <v>3138.22</v>
      </c>
      <c r="D17" s="65">
        <f t="shared" si="0"/>
        <v>0.15672614161566867</v>
      </c>
      <c r="E17" s="61">
        <v>7304.618</v>
      </c>
      <c r="F17" s="65">
        <f t="shared" si="1"/>
        <v>3.118997607416727</v>
      </c>
      <c r="G17" s="61">
        <v>4586.7</v>
      </c>
      <c r="H17" s="65">
        <f t="shared" si="2"/>
        <v>1.0980009367750054</v>
      </c>
      <c r="I17" s="61">
        <v>2905.196</v>
      </c>
      <c r="J17" s="65">
        <f t="shared" si="2"/>
        <v>0.003359733210658966</v>
      </c>
      <c r="K17" s="61">
        <v>17934.734</v>
      </c>
      <c r="L17" s="66">
        <f t="shared" si="3"/>
        <v>0.8744284658994235</v>
      </c>
    </row>
    <row r="18" spans="2:12" ht="15">
      <c r="B18" s="64">
        <v>2010</v>
      </c>
      <c r="C18" s="61">
        <v>2065.773</v>
      </c>
      <c r="D18" s="65">
        <f t="shared" si="0"/>
        <v>-0.3417373542963845</v>
      </c>
      <c r="E18" s="61">
        <v>2131.551</v>
      </c>
      <c r="F18" s="65">
        <f t="shared" si="1"/>
        <v>-0.7081913113047116</v>
      </c>
      <c r="G18" s="61">
        <v>2818.178</v>
      </c>
      <c r="H18" s="65">
        <f t="shared" si="2"/>
        <v>-0.38557612226655325</v>
      </c>
      <c r="I18" s="61">
        <v>2960.958</v>
      </c>
      <c r="J18" s="65">
        <f t="shared" si="2"/>
        <v>0.019193885713735037</v>
      </c>
      <c r="K18" s="61">
        <v>9976.46</v>
      </c>
      <c r="L18" s="66">
        <f t="shared" si="3"/>
        <v>-0.44373526811158737</v>
      </c>
    </row>
    <row r="19" spans="2:12" ht="15">
      <c r="B19" s="64">
        <v>2011</v>
      </c>
      <c r="C19" s="61">
        <v>2445.75</v>
      </c>
      <c r="D19" s="65">
        <f t="shared" si="0"/>
        <v>0.1839393776566931</v>
      </c>
      <c r="E19" s="61">
        <v>2889.31</v>
      </c>
      <c r="F19" s="65">
        <f t="shared" si="1"/>
        <v>0.35549653749781274</v>
      </c>
      <c r="G19" s="61">
        <v>5062.476</v>
      </c>
      <c r="H19" s="65">
        <f t="shared" si="2"/>
        <v>0.7963648853975867</v>
      </c>
      <c r="I19" s="61">
        <v>5452.796</v>
      </c>
      <c r="J19" s="65">
        <f t="shared" si="2"/>
        <v>0.8415647908548518</v>
      </c>
      <c r="K19" s="61">
        <v>15850.332</v>
      </c>
      <c r="L19" s="66">
        <f t="shared" si="3"/>
        <v>0.5887731720469989</v>
      </c>
    </row>
    <row r="20" spans="2:12" ht="15">
      <c r="B20" s="64">
        <v>2012</v>
      </c>
      <c r="C20" s="61">
        <v>4600.711</v>
      </c>
      <c r="D20" s="65">
        <f t="shared" si="0"/>
        <v>0.8811043647143004</v>
      </c>
      <c r="E20" s="61">
        <v>4328.6</v>
      </c>
      <c r="F20" s="65">
        <f t="shared" si="1"/>
        <v>0.49814315528621034</v>
      </c>
      <c r="G20" s="61">
        <v>10126.465</v>
      </c>
      <c r="H20" s="65">
        <f t="shared" si="2"/>
        <v>1.0002988656143756</v>
      </c>
      <c r="I20" s="61">
        <v>11788.309000000001</v>
      </c>
      <c r="J20" s="65">
        <f t="shared" si="2"/>
        <v>1.1618833713933183</v>
      </c>
      <c r="K20" s="61">
        <v>30796.084999999995</v>
      </c>
      <c r="L20" s="66">
        <f t="shared" si="3"/>
        <v>0.9429299651262821</v>
      </c>
    </row>
    <row r="21" spans="2:12" ht="15">
      <c r="B21" s="64">
        <v>2013</v>
      </c>
      <c r="C21" s="61">
        <v>4022.3951799999995</v>
      </c>
      <c r="D21" s="65">
        <f t="shared" si="0"/>
        <v>-0.12570140137035357</v>
      </c>
      <c r="E21" s="61">
        <v>6998.594</v>
      </c>
      <c r="F21" s="65">
        <f t="shared" si="1"/>
        <v>0.6168262255694681</v>
      </c>
      <c r="G21" s="61">
        <v>6451.197</v>
      </c>
      <c r="H21" s="65">
        <f t="shared" si="2"/>
        <v>-0.36293691826318464</v>
      </c>
      <c r="I21" s="61">
        <v>6554.774</v>
      </c>
      <c r="J21" s="65">
        <f t="shared" si="2"/>
        <v>-0.44395977404392784</v>
      </c>
      <c r="K21" s="61">
        <v>24026.96018</v>
      </c>
      <c r="L21" s="66">
        <f t="shared" si="3"/>
        <v>-0.21980471933364254</v>
      </c>
    </row>
    <row r="22" spans="2:12" ht="15">
      <c r="B22" s="64">
        <v>2014</v>
      </c>
      <c r="C22" s="61">
        <v>3642.871</v>
      </c>
      <c r="D22" s="65">
        <f t="shared" si="0"/>
        <v>-0.09435278310968931</v>
      </c>
      <c r="E22" s="61">
        <v>2781.68</v>
      </c>
      <c r="F22" s="65">
        <f t="shared" si="1"/>
        <v>-0.6025373096367642</v>
      </c>
      <c r="G22" s="61">
        <v>9712.75</v>
      </c>
      <c r="H22" s="65">
        <f t="shared" si="2"/>
        <v>0.5055733067832218</v>
      </c>
      <c r="I22" s="61">
        <v>5140</v>
      </c>
      <c r="J22" s="65">
        <f t="shared" si="2"/>
        <v>-0.21583871541566502</v>
      </c>
      <c r="K22" s="61">
        <v>21277.301</v>
      </c>
      <c r="L22" s="66">
        <f t="shared" si="3"/>
        <v>-0.11444057672717212</v>
      </c>
    </row>
    <row r="23" spans="2:12" ht="15">
      <c r="B23" s="64">
        <v>2015</v>
      </c>
      <c r="C23" s="61">
        <v>4186.864</v>
      </c>
      <c r="D23" s="65">
        <f t="shared" si="0"/>
        <v>0.14933084372188854</v>
      </c>
      <c r="E23" s="61">
        <v>4033.973</v>
      </c>
      <c r="F23" s="65">
        <f t="shared" si="1"/>
        <v>0.45019304880503874</v>
      </c>
      <c r="G23" s="61">
        <v>6203</v>
      </c>
      <c r="H23" s="65">
        <f t="shared" si="2"/>
        <v>-0.3613549200792773</v>
      </c>
      <c r="I23" s="61">
        <v>6382</v>
      </c>
      <c r="J23" s="65">
        <f t="shared" si="2"/>
        <v>0.24163424124513622</v>
      </c>
      <c r="K23" s="61">
        <v>20380.364</v>
      </c>
      <c r="L23" s="66">
        <f t="shared" si="3"/>
        <v>-0.04215464170009153</v>
      </c>
    </row>
    <row r="24" spans="2:12" ht="15">
      <c r="B24" s="64">
        <v>2016</v>
      </c>
      <c r="C24" s="61">
        <v>2803.788</v>
      </c>
      <c r="D24" s="65">
        <f t="shared" si="0"/>
        <v>-0.33033697774754556</v>
      </c>
      <c r="E24" s="61">
        <v>2849.04205</v>
      </c>
      <c r="F24" s="65">
        <f t="shared" si="1"/>
        <v>-0.29373794767590167</v>
      </c>
      <c r="G24" s="61">
        <v>2495.111</v>
      </c>
      <c r="H24" s="65">
        <f t="shared" si="2"/>
        <v>-0.5977573754634855</v>
      </c>
      <c r="I24" s="61">
        <v>4369.296</v>
      </c>
      <c r="J24" s="65">
        <f t="shared" si="2"/>
        <v>-0.31537198370416797</v>
      </c>
      <c r="K24" s="61">
        <v>12517.237050000003</v>
      </c>
      <c r="L24" s="66">
        <f t="shared" si="3"/>
        <v>-0.3858187689876391</v>
      </c>
    </row>
    <row r="25" spans="2:12" ht="15">
      <c r="B25" s="64">
        <v>2017</v>
      </c>
      <c r="C25" s="61">
        <v>2795.652</v>
      </c>
      <c r="D25" s="65">
        <f t="shared" si="0"/>
        <v>-0.0029017885803063193</v>
      </c>
      <c r="E25" s="61">
        <v>1881.944</v>
      </c>
      <c r="F25" s="65">
        <f t="shared" si="1"/>
        <v>-0.33944674491554105</v>
      </c>
      <c r="G25" s="61">
        <v>1965.4489999999998</v>
      </c>
      <c r="H25" s="65">
        <f>G25/G24-1</f>
        <v>-0.21227993464018236</v>
      </c>
      <c r="I25" s="61">
        <v>2981.9880000000003</v>
      </c>
      <c r="J25" s="65">
        <f>I25/I24-1</f>
        <v>-0.31751293572236805</v>
      </c>
      <c r="K25" s="61">
        <v>9625.033</v>
      </c>
      <c r="L25" s="66">
        <f t="shared" si="3"/>
        <v>-0.23105770374461376</v>
      </c>
    </row>
    <row r="26" spans="2:12" s="52" customFormat="1" ht="15">
      <c r="B26" s="64">
        <v>2018</v>
      </c>
      <c r="C26" s="61">
        <v>2600.8848</v>
      </c>
      <c r="D26" s="65">
        <f t="shared" si="0"/>
        <v>-0.06966789857965161</v>
      </c>
      <c r="E26" s="61">
        <v>3303.982</v>
      </c>
      <c r="F26" s="65">
        <f>E26/E25-1</f>
        <v>0.7556218463461186</v>
      </c>
      <c r="G26" s="61">
        <v>2261.3742</v>
      </c>
      <c r="H26" s="65">
        <f>G26/G25-1</f>
        <v>0.1505636625524247</v>
      </c>
      <c r="I26" s="61">
        <v>5449.203600000001</v>
      </c>
      <c r="J26" s="65">
        <f>I26/I25-1</f>
        <v>0.8273727459667846</v>
      </c>
      <c r="K26" s="61">
        <v>13615.4446</v>
      </c>
      <c r="L26" s="66">
        <f>K26/K25-1</f>
        <v>0.41458679674137233</v>
      </c>
    </row>
    <row r="27" spans="2:12" s="52" customFormat="1" ht="15.75" thickBot="1">
      <c r="B27" s="67">
        <v>2019</v>
      </c>
      <c r="C27" s="68">
        <v>3349.928</v>
      </c>
      <c r="D27" s="69">
        <f t="shared" si="0"/>
        <v>0.28799553136686407</v>
      </c>
      <c r="E27" s="68"/>
      <c r="F27" s="69"/>
      <c r="G27" s="68"/>
      <c r="H27" s="69"/>
      <c r="I27" s="68"/>
      <c r="J27" s="69"/>
      <c r="K27" s="68"/>
      <c r="L27" s="69"/>
    </row>
    <row r="28" ht="15">
      <c r="C28" s="70" t="s">
        <v>24</v>
      </c>
    </row>
    <row r="29" ht="15.75" thickBot="1"/>
    <row r="30" spans="3:12" s="56" customFormat="1" ht="15.75" thickBot="1">
      <c r="C30" s="111" t="s">
        <v>25</v>
      </c>
      <c r="D30" s="112"/>
      <c r="E30" s="111" t="s">
        <v>26</v>
      </c>
      <c r="F30" s="112"/>
      <c r="G30" s="111" t="s">
        <v>27</v>
      </c>
      <c r="H30" s="112"/>
      <c r="I30" s="111" t="s">
        <v>28</v>
      </c>
      <c r="J30" s="112"/>
      <c r="K30" s="111" t="s">
        <v>29</v>
      </c>
      <c r="L30" s="112"/>
    </row>
    <row r="31" spans="2:12" ht="45.75" thickBot="1">
      <c r="B31" s="57" t="s">
        <v>30</v>
      </c>
      <c r="C31" s="58" t="s">
        <v>34</v>
      </c>
      <c r="D31" s="59" t="s">
        <v>32</v>
      </c>
      <c r="E31" s="58" t="s">
        <v>34</v>
      </c>
      <c r="F31" s="59" t="s">
        <v>32</v>
      </c>
      <c r="G31" s="58" t="s">
        <v>34</v>
      </c>
      <c r="H31" s="59" t="s">
        <v>32</v>
      </c>
      <c r="I31" s="58" t="s">
        <v>34</v>
      </c>
      <c r="J31" s="59" t="s">
        <v>32</v>
      </c>
      <c r="K31" s="58" t="s">
        <v>34</v>
      </c>
      <c r="L31" s="59" t="s">
        <v>32</v>
      </c>
    </row>
    <row r="32" spans="2:12" ht="15">
      <c r="B32" s="60">
        <v>2007</v>
      </c>
      <c r="C32" s="62">
        <v>1694.2461568888477</v>
      </c>
      <c r="D32" s="63"/>
      <c r="E32" s="71">
        <v>1964.5759518854118</v>
      </c>
      <c r="F32" s="63"/>
      <c r="G32" s="61">
        <v>2248.1284620265155</v>
      </c>
      <c r="H32" s="63"/>
      <c r="I32" s="61">
        <v>3026.3035091203087</v>
      </c>
      <c r="J32" s="63"/>
      <c r="K32" s="62">
        <v>2191.1743605783518</v>
      </c>
      <c r="L32" s="63"/>
    </row>
    <row r="33" spans="2:12" ht="15">
      <c r="B33" s="64">
        <v>2008</v>
      </c>
      <c r="C33" s="61">
        <v>3538.905551343356</v>
      </c>
      <c r="D33" s="66">
        <f aca="true" t="shared" si="4" ref="D33:D44">C33/C32-1</f>
        <v>1.0887788571655168</v>
      </c>
      <c r="E33" s="71">
        <v>3983.308306036381</v>
      </c>
      <c r="F33" s="65">
        <f aca="true" t="shared" si="5" ref="F33:F43">E33/E32-1</f>
        <v>1.027566458916278</v>
      </c>
      <c r="G33" s="61">
        <v>3830.8073646616267</v>
      </c>
      <c r="H33" s="66">
        <f aca="true" t="shared" si="6" ref="H33:H41">G33/G32-1</f>
        <v>0.7039984277448486</v>
      </c>
      <c r="I33" s="61">
        <v>3203.268003652605</v>
      </c>
      <c r="J33" s="66">
        <f aca="true" t="shared" si="7" ref="J33:J41">I33/I32-1</f>
        <v>0.058475461565233644</v>
      </c>
      <c r="K33" s="61">
        <v>3586.400571565455</v>
      </c>
      <c r="L33" s="66">
        <f aca="true" t="shared" si="8" ref="L33:L41">K33/K32-1</f>
        <v>0.6367481456924491</v>
      </c>
    </row>
    <row r="34" spans="2:12" ht="15">
      <c r="B34" s="64">
        <v>2009</v>
      </c>
      <c r="C34" s="61">
        <v>2531.3594967848016</v>
      </c>
      <c r="D34" s="66">
        <f t="shared" si="4"/>
        <v>-0.2847055508944265</v>
      </c>
      <c r="E34" s="71">
        <v>1981.6685828061097</v>
      </c>
      <c r="F34" s="65">
        <f t="shared" si="5"/>
        <v>-0.5025068534607147</v>
      </c>
      <c r="G34" s="61">
        <v>2116.427714914863</v>
      </c>
      <c r="H34" s="66">
        <f t="shared" si="6"/>
        <v>-0.44752436929132666</v>
      </c>
      <c r="I34" s="61">
        <v>2447.2662085449656</v>
      </c>
      <c r="J34" s="66">
        <f t="shared" si="7"/>
        <v>-0.23600953596314445</v>
      </c>
      <c r="K34" s="61">
        <v>2187.7381621606432</v>
      </c>
      <c r="L34" s="66">
        <f t="shared" si="8"/>
        <v>-0.3899905717431611</v>
      </c>
    </row>
    <row r="35" spans="2:12" ht="15">
      <c r="B35" s="64">
        <v>2010</v>
      </c>
      <c r="C35" s="61">
        <v>2290.784127781707</v>
      </c>
      <c r="D35" s="66">
        <f t="shared" si="4"/>
        <v>-0.09503800993444855</v>
      </c>
      <c r="E35" s="71">
        <v>3577.2266298108752</v>
      </c>
      <c r="F35" s="65">
        <f t="shared" si="5"/>
        <v>0.8051588751260321</v>
      </c>
      <c r="G35" s="61">
        <v>3958.1080400173446</v>
      </c>
      <c r="H35" s="66">
        <f t="shared" si="6"/>
        <v>0.8701834284836734</v>
      </c>
      <c r="I35" s="61">
        <v>4487.930595435667</v>
      </c>
      <c r="J35" s="66">
        <f t="shared" si="7"/>
        <v>0.8338546823248905</v>
      </c>
      <c r="K35" s="61">
        <v>3688.7340800243774</v>
      </c>
      <c r="L35" s="66">
        <f t="shared" si="8"/>
        <v>0.6860948644701284</v>
      </c>
    </row>
    <row r="36" spans="2:12" ht="15">
      <c r="B36" s="64">
        <v>2011</v>
      </c>
      <c r="C36" s="61">
        <v>4638.510771746908</v>
      </c>
      <c r="D36" s="66">
        <f t="shared" si="4"/>
        <v>1.0248572161352607</v>
      </c>
      <c r="E36" s="71">
        <v>4713.745215985824</v>
      </c>
      <c r="F36" s="65">
        <f t="shared" si="5"/>
        <v>0.3177094167598309</v>
      </c>
      <c r="G36" s="61">
        <v>4539.640681753355</v>
      </c>
      <c r="H36" s="66">
        <f t="shared" si="6"/>
        <v>0.1469218717267411</v>
      </c>
      <c r="I36" s="61">
        <v>4242.952239548297</v>
      </c>
      <c r="J36" s="66">
        <f t="shared" si="7"/>
        <v>-0.05458603930651662</v>
      </c>
      <c r="K36" s="61">
        <v>4484.485125611249</v>
      </c>
      <c r="L36" s="66">
        <f t="shared" si="8"/>
        <v>0.21572469804644</v>
      </c>
    </row>
    <row r="37" spans="2:12" ht="15">
      <c r="B37" s="64">
        <v>2012</v>
      </c>
      <c r="C37" s="61">
        <v>3914.372043799317</v>
      </c>
      <c r="D37" s="66">
        <f t="shared" si="4"/>
        <v>-0.15611448664910044</v>
      </c>
      <c r="E37" s="71">
        <v>3744.0957861664274</v>
      </c>
      <c r="F37" s="65">
        <f t="shared" si="5"/>
        <v>-0.20570679690769111</v>
      </c>
      <c r="G37" s="61">
        <v>3077.7629251668773</v>
      </c>
      <c r="H37" s="66">
        <f t="shared" si="6"/>
        <v>-0.3220249925203009</v>
      </c>
      <c r="I37" s="61">
        <v>3141.4251467280014</v>
      </c>
      <c r="J37" s="66">
        <f t="shared" si="7"/>
        <v>-0.25961336131786483</v>
      </c>
      <c r="K37" s="61">
        <v>3320.1850287138845</v>
      </c>
      <c r="L37" s="66">
        <f t="shared" si="8"/>
        <v>-0.2596284889536046</v>
      </c>
    </row>
    <row r="38" spans="2:12" ht="15">
      <c r="B38" s="64">
        <v>2013</v>
      </c>
      <c r="C38" s="61">
        <v>3602.299404107779</v>
      </c>
      <c r="D38" s="66">
        <f t="shared" si="4"/>
        <v>-0.07972482845259599</v>
      </c>
      <c r="E38" s="72">
        <v>4055.859422621168</v>
      </c>
      <c r="F38" s="65">
        <f t="shared" si="5"/>
        <v>0.0832680717215184</v>
      </c>
      <c r="G38" s="61">
        <v>4589.189178380387</v>
      </c>
      <c r="H38" s="66">
        <f t="shared" si="6"/>
        <v>0.4910794918135417</v>
      </c>
      <c r="I38" s="61">
        <v>4953.274222726826</v>
      </c>
      <c r="J38" s="66">
        <f t="shared" si="7"/>
        <v>0.5767602254938284</v>
      </c>
      <c r="K38" s="61">
        <v>4367.949209711471</v>
      </c>
      <c r="L38" s="66">
        <f t="shared" si="8"/>
        <v>0.31557403335543954</v>
      </c>
    </row>
    <row r="39" spans="2:12" ht="15">
      <c r="B39" s="64">
        <v>2014</v>
      </c>
      <c r="C39" s="61">
        <v>5143.936068556916</v>
      </c>
      <c r="D39" s="66">
        <f t="shared" si="4"/>
        <v>0.42795905934170153</v>
      </c>
      <c r="E39" s="72">
        <v>4972.919602542349</v>
      </c>
      <c r="F39" s="65">
        <f t="shared" si="5"/>
        <v>0.226107486567795</v>
      </c>
      <c r="G39" s="61">
        <v>4549.58622841111</v>
      </c>
      <c r="H39" s="66">
        <f t="shared" si="6"/>
        <v>-0.008629618093724645</v>
      </c>
      <c r="I39" s="61">
        <v>4554.1468171206225</v>
      </c>
      <c r="J39" s="66">
        <f t="shared" si="7"/>
        <v>-0.08057849972749542</v>
      </c>
      <c r="K39" s="61">
        <v>4707.790466939393</v>
      </c>
      <c r="L39" s="66">
        <f t="shared" si="8"/>
        <v>0.07780339031240024</v>
      </c>
    </row>
    <row r="40" spans="2:12" ht="15">
      <c r="B40" s="64">
        <v>2015</v>
      </c>
      <c r="C40" s="61">
        <v>3735.1972024885454</v>
      </c>
      <c r="D40" s="66">
        <f t="shared" si="4"/>
        <v>-0.27386399194956934</v>
      </c>
      <c r="E40" s="72">
        <v>3056.18031652666</v>
      </c>
      <c r="F40" s="65">
        <f t="shared" si="5"/>
        <v>-0.38543540600088877</v>
      </c>
      <c r="G40" s="61">
        <v>2769.719461550863</v>
      </c>
      <c r="H40" s="66">
        <f t="shared" si="6"/>
        <v>-0.39121508583470566</v>
      </c>
      <c r="I40" s="61">
        <v>2697.0595518646182</v>
      </c>
      <c r="J40" s="66">
        <f t="shared" si="7"/>
        <v>-0.4077794019012666</v>
      </c>
      <c r="K40" s="61">
        <v>2984.476017209505</v>
      </c>
      <c r="L40" s="66">
        <f t="shared" si="8"/>
        <v>-0.3660558943376767</v>
      </c>
    </row>
    <row r="41" spans="2:12" ht="15">
      <c r="B41" s="64">
        <v>2016</v>
      </c>
      <c r="C41" s="61">
        <v>2987.148436329708</v>
      </c>
      <c r="D41" s="66">
        <f t="shared" si="4"/>
        <v>-0.20027022018019713</v>
      </c>
      <c r="E41" s="72">
        <v>3069.526229000377</v>
      </c>
      <c r="F41" s="65">
        <f t="shared" si="5"/>
        <v>0.004366860293401942</v>
      </c>
      <c r="G41" s="61">
        <v>3138.0407845582827</v>
      </c>
      <c r="H41" s="66">
        <f t="shared" si="6"/>
        <v>0.13298145466370936</v>
      </c>
      <c r="I41" s="61">
        <v>3698.7245222113593</v>
      </c>
      <c r="J41" s="66">
        <f t="shared" si="7"/>
        <v>0.37139149176525876</v>
      </c>
      <c r="K41" s="61">
        <v>3282.8326072166205</v>
      </c>
      <c r="L41" s="66">
        <f t="shared" si="8"/>
        <v>0.099969504960566</v>
      </c>
    </row>
    <row r="42" spans="2:12" ht="15">
      <c r="B42" s="64">
        <v>2017</v>
      </c>
      <c r="C42" s="61">
        <v>4418.265499425537</v>
      </c>
      <c r="D42" s="66">
        <f t="shared" si="4"/>
        <v>0.47909137881819963</v>
      </c>
      <c r="E42" s="72">
        <v>5007.806953873229</v>
      </c>
      <c r="F42" s="65">
        <f t="shared" si="5"/>
        <v>0.6314592481928629</v>
      </c>
      <c r="G42" s="61">
        <v>5623.647446461342</v>
      </c>
      <c r="H42" s="66">
        <f>G42/G41-1</f>
        <v>0.7920887051992025</v>
      </c>
      <c r="I42" s="61">
        <v>5697.365016224076</v>
      </c>
      <c r="J42" s="66">
        <f>I42/I41-1</f>
        <v>0.5403593811895424</v>
      </c>
      <c r="K42" s="61">
        <v>5175.962657998159</v>
      </c>
      <c r="L42" s="66">
        <f>K42/K41-1</f>
        <v>0.5766757789050492</v>
      </c>
    </row>
    <row r="43" spans="2:12" s="52" customFormat="1" ht="15">
      <c r="B43" s="64">
        <v>2018</v>
      </c>
      <c r="C43" s="61">
        <v>5286.469885171386</v>
      </c>
      <c r="D43" s="66">
        <f t="shared" si="4"/>
        <v>0.19650344368366546</v>
      </c>
      <c r="E43" s="72">
        <v>5449.170591728404</v>
      </c>
      <c r="F43" s="65">
        <f t="shared" si="5"/>
        <v>0.08813511421677478</v>
      </c>
      <c r="G43" s="61">
        <v>5301.0687129976095</v>
      </c>
      <c r="H43" s="66">
        <f>G43/G42-1</f>
        <v>-0.057361123102891876</v>
      </c>
      <c r="I43" s="61">
        <v>4445.083015433667</v>
      </c>
      <c r="J43" s="66">
        <f>I43/I42-1</f>
        <v>-0.21980020539746936</v>
      </c>
      <c r="K43" s="61">
        <v>4991.634508211364</v>
      </c>
      <c r="L43" s="66">
        <f>K43/K42-1</f>
        <v>-0.035612341503654665</v>
      </c>
    </row>
    <row r="44" spans="2:12" s="52" customFormat="1" ht="15.75" thickBot="1">
      <c r="B44" s="67">
        <v>2019</v>
      </c>
      <c r="C44" s="68">
        <v>4498.344128590226</v>
      </c>
      <c r="D44" s="69">
        <f t="shared" si="4"/>
        <v>-0.1490835611854826</v>
      </c>
      <c r="E44" s="73"/>
      <c r="F44" s="69"/>
      <c r="G44" s="68"/>
      <c r="H44" s="69"/>
      <c r="I44" s="68"/>
      <c r="J44" s="69"/>
      <c r="K44" s="68"/>
      <c r="L44" s="69"/>
    </row>
    <row r="45" ht="15">
      <c r="C45" s="70" t="s">
        <v>35</v>
      </c>
    </row>
    <row r="50" ht="15.75">
      <c r="B50" s="74" t="s">
        <v>36</v>
      </c>
    </row>
    <row r="51" s="52" customFormat="1" ht="15.75" thickBot="1"/>
    <row r="52" spans="3:12" s="52" customFormat="1" ht="15.75" thickBot="1">
      <c r="C52" s="105">
        <v>2019</v>
      </c>
      <c r="D52" s="106"/>
      <c r="E52" s="106"/>
      <c r="F52" s="106"/>
      <c r="G52" s="106"/>
      <c r="H52" s="106"/>
      <c r="I52" s="106"/>
      <c r="J52" s="106"/>
      <c r="K52" s="106"/>
      <c r="L52" s="107"/>
    </row>
    <row r="53" spans="2:12" s="52" customFormat="1" ht="15.75" thickBot="1">
      <c r="B53" s="75" t="s">
        <v>37</v>
      </c>
      <c r="C53" s="111" t="s">
        <v>25</v>
      </c>
      <c r="D53" s="112"/>
      <c r="E53" s="111" t="s">
        <v>26</v>
      </c>
      <c r="F53" s="113"/>
      <c r="G53" s="111" t="s">
        <v>27</v>
      </c>
      <c r="H53" s="112"/>
      <c r="I53" s="113" t="s">
        <v>28</v>
      </c>
      <c r="J53" s="112"/>
      <c r="K53" s="113" t="s">
        <v>38</v>
      </c>
      <c r="L53" s="112"/>
    </row>
    <row r="54" spans="2:12" s="52" customFormat="1" ht="15">
      <c r="B54" s="76">
        <v>1</v>
      </c>
      <c r="C54" s="77" t="s">
        <v>39</v>
      </c>
      <c r="D54" s="78">
        <v>0.7794704019703806</v>
      </c>
      <c r="E54" s="77"/>
      <c r="F54" s="78"/>
      <c r="G54" s="77"/>
      <c r="H54" s="78"/>
      <c r="I54" s="77"/>
      <c r="J54" s="78"/>
      <c r="K54" s="77"/>
      <c r="L54" s="78"/>
    </row>
    <row r="55" spans="2:12" s="52" customFormat="1" ht="15">
      <c r="B55" s="79">
        <v>2</v>
      </c>
      <c r="C55" s="80" t="s">
        <v>42</v>
      </c>
      <c r="D55" s="81">
        <v>0.07309911565923656</v>
      </c>
      <c r="E55" s="80"/>
      <c r="F55" s="81"/>
      <c r="G55" s="80"/>
      <c r="H55" s="81"/>
      <c r="I55" s="80"/>
      <c r="J55" s="81"/>
      <c r="K55" s="80"/>
      <c r="L55" s="81"/>
    </row>
    <row r="56" spans="2:12" s="52" customFormat="1" ht="15">
      <c r="B56" s="79">
        <v>3</v>
      </c>
      <c r="C56" s="80" t="s">
        <v>46</v>
      </c>
      <c r="D56" s="81">
        <v>0.027675786794564526</v>
      </c>
      <c r="E56" s="80"/>
      <c r="F56" s="81"/>
      <c r="G56" s="80"/>
      <c r="H56" s="81"/>
      <c r="I56" s="80"/>
      <c r="J56" s="81"/>
      <c r="K56" s="80"/>
      <c r="L56" s="81"/>
    </row>
    <row r="57" spans="2:12" s="52" customFormat="1" ht="15">
      <c r="B57" s="79">
        <v>4</v>
      </c>
      <c r="C57" s="82" t="s">
        <v>69</v>
      </c>
      <c r="D57" s="83">
        <v>0.020866807965035032</v>
      </c>
      <c r="E57" s="80"/>
      <c r="F57" s="81"/>
      <c r="G57" s="80"/>
      <c r="H57" s="81"/>
      <c r="I57" s="80"/>
      <c r="J57" s="81"/>
      <c r="K57" s="80"/>
      <c r="L57" s="81"/>
    </row>
    <row r="58" spans="2:12" s="52" customFormat="1" ht="23.25" thickBot="1">
      <c r="B58" s="84">
        <v>5</v>
      </c>
      <c r="C58" s="85" t="s">
        <v>56</v>
      </c>
      <c r="D58" s="86">
        <v>0.01848332381547508</v>
      </c>
      <c r="E58" s="87"/>
      <c r="F58" s="93"/>
      <c r="G58" s="87"/>
      <c r="H58" s="93"/>
      <c r="I58" s="87"/>
      <c r="J58" s="93"/>
      <c r="K58" s="87"/>
      <c r="L58" s="93"/>
    </row>
    <row r="59" spans="2:12" s="52" customFormat="1" ht="15">
      <c r="B59" s="89"/>
      <c r="C59" s="70" t="s">
        <v>24</v>
      </c>
      <c r="D59" s="90"/>
      <c r="E59" s="91"/>
      <c r="F59" s="90"/>
      <c r="G59" s="91"/>
      <c r="H59" s="90"/>
      <c r="I59" s="91"/>
      <c r="J59" s="90"/>
      <c r="K59" s="91"/>
      <c r="L59" s="92"/>
    </row>
    <row r="60" ht="15.75" thickBot="1"/>
    <row r="61" spans="3:12" ht="15.75" thickBot="1">
      <c r="C61" s="105">
        <v>2018</v>
      </c>
      <c r="D61" s="106"/>
      <c r="E61" s="106"/>
      <c r="F61" s="106"/>
      <c r="G61" s="106"/>
      <c r="H61" s="106"/>
      <c r="I61" s="106"/>
      <c r="J61" s="106"/>
      <c r="K61" s="106"/>
      <c r="L61" s="107"/>
    </row>
    <row r="62" spans="2:12" ht="15.75" thickBot="1">
      <c r="B62" s="75" t="s">
        <v>37</v>
      </c>
      <c r="C62" s="111" t="s">
        <v>25</v>
      </c>
      <c r="D62" s="112"/>
      <c r="E62" s="111" t="s">
        <v>26</v>
      </c>
      <c r="F62" s="113"/>
      <c r="G62" s="111" t="s">
        <v>27</v>
      </c>
      <c r="H62" s="112"/>
      <c r="I62" s="113" t="s">
        <v>28</v>
      </c>
      <c r="J62" s="112"/>
      <c r="K62" s="113" t="s">
        <v>38</v>
      </c>
      <c r="L62" s="112"/>
    </row>
    <row r="63" spans="2:12" ht="15">
      <c r="B63" s="76">
        <v>1</v>
      </c>
      <c r="C63" s="77" t="s">
        <v>39</v>
      </c>
      <c r="D63" s="78">
        <v>0.3450814781520373</v>
      </c>
      <c r="E63" s="77" t="s">
        <v>39</v>
      </c>
      <c r="F63" s="78">
        <v>0.37794286327257526</v>
      </c>
      <c r="G63" s="77" t="s">
        <v>39</v>
      </c>
      <c r="H63" s="78">
        <v>0.47010765937602944</v>
      </c>
      <c r="I63" s="77" t="s">
        <v>39</v>
      </c>
      <c r="J63" s="78">
        <v>0.6808304318366962</v>
      </c>
      <c r="K63" s="77" t="s">
        <v>39</v>
      </c>
      <c r="L63" s="78">
        <v>0.49513048499381274</v>
      </c>
    </row>
    <row r="64" spans="2:12" ht="22.5">
      <c r="B64" s="79">
        <v>2</v>
      </c>
      <c r="C64" s="80" t="s">
        <v>40</v>
      </c>
      <c r="D64" s="81">
        <v>0.26412044352561703</v>
      </c>
      <c r="E64" s="80" t="s">
        <v>41</v>
      </c>
      <c r="F64" s="81">
        <v>0.14308796107453506</v>
      </c>
      <c r="G64" s="80" t="s">
        <v>40</v>
      </c>
      <c r="H64" s="81">
        <v>0.1288680041699089</v>
      </c>
      <c r="I64" s="80" t="s">
        <v>56</v>
      </c>
      <c r="J64" s="81">
        <v>0.09251704165716146</v>
      </c>
      <c r="K64" s="80" t="s">
        <v>40</v>
      </c>
      <c r="L64" s="81">
        <v>0.1117177506884006</v>
      </c>
    </row>
    <row r="65" spans="2:12" ht="15">
      <c r="B65" s="79">
        <v>3</v>
      </c>
      <c r="C65" s="80" t="s">
        <v>41</v>
      </c>
      <c r="D65" s="81">
        <v>0.19863110296627698</v>
      </c>
      <c r="E65" s="80" t="s">
        <v>40</v>
      </c>
      <c r="F65" s="81">
        <v>0.1200569970727014</v>
      </c>
      <c r="G65" s="80" t="s">
        <v>42</v>
      </c>
      <c r="H65" s="81">
        <v>0.11513064463330609</v>
      </c>
      <c r="I65" s="80" t="s">
        <v>46</v>
      </c>
      <c r="J65" s="81">
        <v>0.06519943198656426</v>
      </c>
      <c r="K65" s="80" t="s">
        <v>41</v>
      </c>
      <c r="L65" s="81">
        <v>0.07806319533549255</v>
      </c>
    </row>
    <row r="66" spans="2:12" ht="15">
      <c r="B66" s="79">
        <v>4</v>
      </c>
      <c r="C66" s="82" t="s">
        <v>42</v>
      </c>
      <c r="D66" s="83">
        <v>0.0717448905857662</v>
      </c>
      <c r="E66" s="80" t="s">
        <v>43</v>
      </c>
      <c r="F66" s="81">
        <v>0.08319910072338373</v>
      </c>
      <c r="G66" s="80" t="s">
        <v>44</v>
      </c>
      <c r="H66" s="81">
        <v>0.06796744678681842</v>
      </c>
      <c r="I66" s="80" t="s">
        <v>42</v>
      </c>
      <c r="J66" s="81">
        <v>0.050018842464118925</v>
      </c>
      <c r="K66" s="80" t="s">
        <v>42</v>
      </c>
      <c r="L66" s="81">
        <v>0.0653974645877597</v>
      </c>
    </row>
    <row r="67" spans="2:12" ht="15.75" thickBot="1">
      <c r="B67" s="84">
        <v>5</v>
      </c>
      <c r="C67" s="85" t="s">
        <v>44</v>
      </c>
      <c r="D67" s="86">
        <v>0.036808491730868045</v>
      </c>
      <c r="E67" s="87" t="s">
        <v>42</v>
      </c>
      <c r="F67" s="88">
        <v>0.047735844166709354</v>
      </c>
      <c r="G67" s="87" t="s">
        <v>45</v>
      </c>
      <c r="H67" s="88">
        <v>0.05275083828386524</v>
      </c>
      <c r="I67" s="87" t="s">
        <v>44</v>
      </c>
      <c r="J67" s="88">
        <v>0.030800316687012608</v>
      </c>
      <c r="K67" s="87" t="s">
        <v>44</v>
      </c>
      <c r="L67" s="88">
        <v>0.03818698638688652</v>
      </c>
    </row>
    <row r="68" spans="2:12" ht="15">
      <c r="B68" s="89"/>
      <c r="C68" s="70" t="s">
        <v>24</v>
      </c>
      <c r="D68" s="90"/>
      <c r="E68" s="91"/>
      <c r="F68" s="90"/>
      <c r="G68" s="91"/>
      <c r="H68" s="90"/>
      <c r="I68" s="91"/>
      <c r="J68" s="90"/>
      <c r="K68" s="91"/>
      <c r="L68" s="92"/>
    </row>
    <row r="69" ht="15.75" thickBot="1"/>
    <row r="70" spans="3:12" ht="15.75" thickBot="1">
      <c r="C70" s="105">
        <v>2017</v>
      </c>
      <c r="D70" s="106"/>
      <c r="E70" s="106"/>
      <c r="F70" s="106"/>
      <c r="G70" s="106"/>
      <c r="H70" s="106"/>
      <c r="I70" s="106"/>
      <c r="J70" s="106"/>
      <c r="K70" s="106"/>
      <c r="L70" s="107"/>
    </row>
    <row r="71" spans="2:12" ht="15.75" thickBot="1">
      <c r="B71" s="75" t="s">
        <v>37</v>
      </c>
      <c r="C71" s="111" t="s">
        <v>25</v>
      </c>
      <c r="D71" s="112"/>
      <c r="E71" s="111" t="s">
        <v>26</v>
      </c>
      <c r="F71" s="113"/>
      <c r="G71" s="111" t="s">
        <v>27</v>
      </c>
      <c r="H71" s="112"/>
      <c r="I71" s="113" t="s">
        <v>28</v>
      </c>
      <c r="J71" s="112"/>
      <c r="K71" s="113" t="s">
        <v>38</v>
      </c>
      <c r="L71" s="112"/>
    </row>
    <row r="72" spans="2:12" ht="15">
      <c r="B72" s="76">
        <v>1</v>
      </c>
      <c r="C72" s="77" t="s">
        <v>39</v>
      </c>
      <c r="D72" s="78">
        <v>0.5068521876931589</v>
      </c>
      <c r="E72" s="77" t="s">
        <v>40</v>
      </c>
      <c r="F72" s="78">
        <v>0.657055487971242</v>
      </c>
      <c r="G72" s="77" t="s">
        <v>40</v>
      </c>
      <c r="H72" s="78">
        <v>0.1495413044465611</v>
      </c>
      <c r="I72" s="77" t="s">
        <v>39</v>
      </c>
      <c r="J72" s="78">
        <v>0.5819598614992095</v>
      </c>
      <c r="K72" s="77" t="s">
        <v>39</v>
      </c>
      <c r="L72" s="78">
        <v>0.33834226690088115</v>
      </c>
    </row>
    <row r="73" spans="2:12" ht="15">
      <c r="B73" s="79">
        <v>2</v>
      </c>
      <c r="C73" s="80" t="s">
        <v>40</v>
      </c>
      <c r="D73" s="81">
        <v>0.23710220169419424</v>
      </c>
      <c r="E73" s="80" t="s">
        <v>41</v>
      </c>
      <c r="F73" s="81">
        <v>0.18961513383586753</v>
      </c>
      <c r="G73" s="80" t="s">
        <v>42</v>
      </c>
      <c r="H73" s="81">
        <v>0.1445904852481698</v>
      </c>
      <c r="I73" s="80" t="s">
        <v>46</v>
      </c>
      <c r="J73" s="81">
        <v>0.11062143465016301</v>
      </c>
      <c r="K73" s="80" t="s">
        <v>40</v>
      </c>
      <c r="L73" s="81">
        <v>0.2202350518583905</v>
      </c>
    </row>
    <row r="74" spans="2:12" ht="15">
      <c r="B74" s="79">
        <v>3</v>
      </c>
      <c r="C74" s="80" t="s">
        <v>45</v>
      </c>
      <c r="D74" s="81">
        <v>0.10086400782099667</v>
      </c>
      <c r="E74" s="80" t="s">
        <v>45</v>
      </c>
      <c r="F74" s="81">
        <v>0.07532217720287146</v>
      </c>
      <c r="G74" s="80" t="s">
        <v>47</v>
      </c>
      <c r="H74" s="81">
        <v>0.10464401461732754</v>
      </c>
      <c r="I74" s="80" t="s">
        <v>42</v>
      </c>
      <c r="J74" s="81">
        <v>0.07145624356232654</v>
      </c>
      <c r="K74" s="80" t="s">
        <v>42</v>
      </c>
      <c r="L74" s="81">
        <v>0.080246474945054</v>
      </c>
    </row>
    <row r="75" spans="2:12" ht="15">
      <c r="B75" s="79">
        <v>4</v>
      </c>
      <c r="C75" s="82" t="s">
        <v>42</v>
      </c>
      <c r="D75" s="83">
        <v>0.06895149192413477</v>
      </c>
      <c r="E75" s="80" t="s">
        <v>42</v>
      </c>
      <c r="F75" s="81">
        <v>0.027182775611401953</v>
      </c>
      <c r="G75" s="80" t="s">
        <v>44</v>
      </c>
      <c r="H75" s="81">
        <v>0.09405580597219408</v>
      </c>
      <c r="I75" s="80" t="s">
        <v>47</v>
      </c>
      <c r="J75" s="81">
        <v>0.04387728514570252</v>
      </c>
      <c r="K75" s="80" t="s">
        <v>45</v>
      </c>
      <c r="L75" s="81">
        <v>0.07340791295422365</v>
      </c>
    </row>
    <row r="76" spans="2:12" ht="15.75" thickBot="1">
      <c r="B76" s="84">
        <v>5</v>
      </c>
      <c r="C76" s="85" t="s">
        <v>41</v>
      </c>
      <c r="D76" s="86">
        <v>0.042946926017106736</v>
      </c>
      <c r="E76" s="87" t="s">
        <v>48</v>
      </c>
      <c r="F76" s="88">
        <v>0.022091460165099414</v>
      </c>
      <c r="G76" s="87" t="s">
        <v>49</v>
      </c>
      <c r="H76" s="88">
        <v>0.0923386031019791</v>
      </c>
      <c r="I76" s="87" t="s">
        <v>50</v>
      </c>
      <c r="J76" s="88">
        <v>0.04062515387652576</v>
      </c>
      <c r="K76" s="87" t="s">
        <v>41</v>
      </c>
      <c r="L76" s="88">
        <v>0.06463687370603093</v>
      </c>
    </row>
    <row r="77" spans="2:12" ht="15">
      <c r="B77" s="89"/>
      <c r="C77" s="70" t="s">
        <v>24</v>
      </c>
      <c r="D77" s="90"/>
      <c r="E77" s="91"/>
      <c r="F77" s="90"/>
      <c r="G77" s="91"/>
      <c r="H77" s="90"/>
      <c r="I77" s="91"/>
      <c r="J77" s="90"/>
      <c r="K77" s="91"/>
      <c r="L77" s="92"/>
    </row>
    <row r="78" ht="15.75" thickBot="1"/>
    <row r="79" spans="3:12" ht="15.75" thickBot="1">
      <c r="C79" s="105">
        <v>2016</v>
      </c>
      <c r="D79" s="106"/>
      <c r="E79" s="106"/>
      <c r="F79" s="106"/>
      <c r="G79" s="106"/>
      <c r="H79" s="106"/>
      <c r="I79" s="106"/>
      <c r="J79" s="106"/>
      <c r="K79" s="106"/>
      <c r="L79" s="107"/>
    </row>
    <row r="80" spans="2:12" ht="15.75" thickBot="1">
      <c r="B80" s="75" t="s">
        <v>37</v>
      </c>
      <c r="C80" s="111" t="s">
        <v>25</v>
      </c>
      <c r="D80" s="112"/>
      <c r="E80" s="111" t="s">
        <v>26</v>
      </c>
      <c r="F80" s="113"/>
      <c r="G80" s="111" t="s">
        <v>27</v>
      </c>
      <c r="H80" s="112"/>
      <c r="I80" s="113" t="s">
        <v>28</v>
      </c>
      <c r="J80" s="112"/>
      <c r="K80" s="113" t="s">
        <v>38</v>
      </c>
      <c r="L80" s="112"/>
    </row>
    <row r="81" spans="2:12" ht="15">
      <c r="B81" s="76">
        <v>1</v>
      </c>
      <c r="C81" s="77" t="s">
        <v>39</v>
      </c>
      <c r="D81" s="78">
        <v>0.4975840345718924</v>
      </c>
      <c r="E81" s="77" t="s">
        <v>39</v>
      </c>
      <c r="F81" s="78">
        <v>0.48909189400418346</v>
      </c>
      <c r="G81" s="77" t="s">
        <v>39</v>
      </c>
      <c r="H81" s="78">
        <v>0.5494551513767455</v>
      </c>
      <c r="I81" s="77" t="s">
        <v>39</v>
      </c>
      <c r="J81" s="78">
        <v>0.5141831687962637</v>
      </c>
      <c r="K81" s="77" t="s">
        <v>39</v>
      </c>
      <c r="L81" s="78">
        <v>0.5124818654638423</v>
      </c>
    </row>
    <row r="82" spans="2:12" ht="15">
      <c r="B82" s="79">
        <v>2</v>
      </c>
      <c r="C82" s="80" t="s">
        <v>40</v>
      </c>
      <c r="D82" s="81">
        <v>0.16063309851729868</v>
      </c>
      <c r="E82" s="80" t="s">
        <v>40</v>
      </c>
      <c r="F82" s="81">
        <v>0.39818527042000007</v>
      </c>
      <c r="G82" s="80" t="s">
        <v>40</v>
      </c>
      <c r="H82" s="81">
        <v>0.35227782867134794</v>
      </c>
      <c r="I82" s="80" t="s">
        <v>40</v>
      </c>
      <c r="J82" s="81">
        <v>0.34998848752885153</v>
      </c>
      <c r="K82" s="80" t="s">
        <v>40</v>
      </c>
      <c r="L82" s="81">
        <v>0.32204713573458743</v>
      </c>
    </row>
    <row r="83" spans="2:12" ht="15">
      <c r="B83" s="79">
        <v>3</v>
      </c>
      <c r="C83" s="80" t="s">
        <v>42</v>
      </c>
      <c r="D83" s="81">
        <v>0.11397185458560519</v>
      </c>
      <c r="E83" s="80" t="s">
        <v>44</v>
      </c>
      <c r="F83" s="81">
        <v>0.03207013009968783</v>
      </c>
      <c r="G83" s="80" t="s">
        <v>51</v>
      </c>
      <c r="H83" s="81">
        <v>0.01872343449890229</v>
      </c>
      <c r="I83" s="80" t="s">
        <v>44</v>
      </c>
      <c r="J83" s="81">
        <v>0.0559006209873383</v>
      </c>
      <c r="K83" s="80" t="s">
        <v>44</v>
      </c>
      <c r="L83" s="81">
        <v>0.04252531533396801</v>
      </c>
    </row>
    <row r="84" spans="2:12" ht="15">
      <c r="B84" s="79">
        <v>4</v>
      </c>
      <c r="C84" s="82" t="s">
        <v>41</v>
      </c>
      <c r="D84" s="83">
        <v>0.061116987933613524</v>
      </c>
      <c r="E84" s="80" t="s">
        <v>52</v>
      </c>
      <c r="F84" s="81">
        <v>0.018666309107090204</v>
      </c>
      <c r="G84" s="80" t="s">
        <v>53</v>
      </c>
      <c r="H84" s="81">
        <v>0.018226484405892546</v>
      </c>
      <c r="I84" s="80" t="s">
        <v>50</v>
      </c>
      <c r="J84" s="81">
        <v>0.023668350152376463</v>
      </c>
      <c r="K84" s="80" t="s">
        <v>42</v>
      </c>
      <c r="L84" s="81">
        <v>0.023229634497507697</v>
      </c>
    </row>
    <row r="85" spans="2:12" ht="15.75" thickBot="1">
      <c r="B85" s="84">
        <v>5</v>
      </c>
      <c r="C85" s="85" t="s">
        <v>44</v>
      </c>
      <c r="D85" s="86">
        <v>0.050946046557057006</v>
      </c>
      <c r="E85" s="87" t="s">
        <v>53</v>
      </c>
      <c r="F85" s="88">
        <v>0.017335205459290716</v>
      </c>
      <c r="G85" s="87" t="s">
        <v>44</v>
      </c>
      <c r="H85" s="88">
        <v>0.018059301760878475</v>
      </c>
      <c r="I85" s="87" t="s">
        <v>48</v>
      </c>
      <c r="J85" s="88">
        <v>0.017530914915216692</v>
      </c>
      <c r="K85" s="87" t="s">
        <v>48</v>
      </c>
      <c r="L85" s="88">
        <v>0.01662615839468803</v>
      </c>
    </row>
    <row r="86" spans="2:12" ht="15">
      <c r="B86" s="89"/>
      <c r="C86" s="70" t="s">
        <v>24</v>
      </c>
      <c r="D86" s="90"/>
      <c r="E86" s="91"/>
      <c r="F86" s="90"/>
      <c r="G86" s="91"/>
      <c r="H86" s="90"/>
      <c r="I86" s="91"/>
      <c r="J86" s="90"/>
      <c r="K86" s="91"/>
      <c r="L86" s="92"/>
    </row>
    <row r="87" ht="15.75" thickBot="1"/>
    <row r="88" spans="3:12" ht="15.75" thickBot="1">
      <c r="C88" s="105">
        <v>2015</v>
      </c>
      <c r="D88" s="106"/>
      <c r="E88" s="106"/>
      <c r="F88" s="106"/>
      <c r="G88" s="106"/>
      <c r="H88" s="106"/>
      <c r="I88" s="106"/>
      <c r="J88" s="106"/>
      <c r="K88" s="106"/>
      <c r="L88" s="107"/>
    </row>
    <row r="89" spans="2:12" ht="15.75" thickBot="1">
      <c r="B89" s="75" t="s">
        <v>37</v>
      </c>
      <c r="C89" s="111" t="s">
        <v>25</v>
      </c>
      <c r="D89" s="112"/>
      <c r="E89" s="111" t="s">
        <v>26</v>
      </c>
      <c r="F89" s="113"/>
      <c r="G89" s="111" t="s">
        <v>27</v>
      </c>
      <c r="H89" s="112"/>
      <c r="I89" s="113" t="s">
        <v>28</v>
      </c>
      <c r="J89" s="112"/>
      <c r="K89" s="113" t="s">
        <v>38</v>
      </c>
      <c r="L89" s="112"/>
    </row>
    <row r="90" spans="2:12" ht="15">
      <c r="B90" s="76">
        <v>1</v>
      </c>
      <c r="C90" s="77" t="s">
        <v>39</v>
      </c>
      <c r="D90" s="78">
        <v>0.5205874758877185</v>
      </c>
      <c r="E90" s="77" t="s">
        <v>39</v>
      </c>
      <c r="F90" s="78">
        <v>0.4278767964782568</v>
      </c>
      <c r="G90" s="77" t="s">
        <v>39</v>
      </c>
      <c r="H90" s="78">
        <v>0.5218399677037021</v>
      </c>
      <c r="I90" s="77" t="s">
        <v>39</v>
      </c>
      <c r="J90" s="78">
        <v>0.47310161312986176</v>
      </c>
      <c r="K90" s="77" t="s">
        <v>39</v>
      </c>
      <c r="L90" s="78">
        <v>0.4973344195730534</v>
      </c>
    </row>
    <row r="91" spans="2:12" ht="15">
      <c r="B91" s="79">
        <v>2</v>
      </c>
      <c r="C91" s="80" t="s">
        <v>47</v>
      </c>
      <c r="D91" s="81">
        <v>0.13622305299127022</v>
      </c>
      <c r="E91" s="80" t="s">
        <v>42</v>
      </c>
      <c r="F91" s="81">
        <v>0.22094287223201572</v>
      </c>
      <c r="G91" s="80" t="s">
        <v>42</v>
      </c>
      <c r="H91" s="81">
        <v>0.11623450333267234</v>
      </c>
      <c r="I91" s="80" t="s">
        <v>42</v>
      </c>
      <c r="J91" s="81">
        <v>0.1141282033390304</v>
      </c>
      <c r="K91" s="80" t="s">
        <v>42</v>
      </c>
      <c r="L91" s="81">
        <v>0.12395188238404356</v>
      </c>
    </row>
    <row r="92" spans="2:12" ht="15">
      <c r="B92" s="79">
        <v>3</v>
      </c>
      <c r="C92" s="80" t="s">
        <v>42</v>
      </c>
      <c r="D92" s="81">
        <v>0.10921708019778317</v>
      </c>
      <c r="E92" s="80" t="s">
        <v>47</v>
      </c>
      <c r="F92" s="81">
        <v>0.11843453874516334</v>
      </c>
      <c r="G92" s="80" t="s">
        <v>44</v>
      </c>
      <c r="H92" s="81">
        <v>0.1031452401501314</v>
      </c>
      <c r="I92" s="80" t="s">
        <v>41</v>
      </c>
      <c r="J92" s="81">
        <v>0.1071597173082526</v>
      </c>
      <c r="K92" s="80" t="s">
        <v>44</v>
      </c>
      <c r="L92" s="81">
        <v>0.07772030788281845</v>
      </c>
    </row>
    <row r="93" spans="2:12" ht="22.5">
      <c r="B93" s="79">
        <v>4</v>
      </c>
      <c r="C93" s="80" t="s">
        <v>54</v>
      </c>
      <c r="D93" s="81">
        <v>0.06650142469391138</v>
      </c>
      <c r="E93" s="80" t="s">
        <v>44</v>
      </c>
      <c r="F93" s="81">
        <v>0.09499349934848132</v>
      </c>
      <c r="G93" s="80" t="s">
        <v>55</v>
      </c>
      <c r="H93" s="81">
        <v>0.0758996944607743</v>
      </c>
      <c r="I93" s="80" t="s">
        <v>56</v>
      </c>
      <c r="J93" s="81">
        <v>0.07965660544577918</v>
      </c>
      <c r="K93" s="80" t="s">
        <v>47</v>
      </c>
      <c r="L93" s="81">
        <v>0.06964656582077729</v>
      </c>
    </row>
    <row r="94" spans="2:12" ht="15.75" thickBot="1">
      <c r="B94" s="84">
        <v>5</v>
      </c>
      <c r="C94" s="87" t="s">
        <v>44</v>
      </c>
      <c r="D94" s="88">
        <v>0.042976801483150584</v>
      </c>
      <c r="E94" s="87" t="s">
        <v>57</v>
      </c>
      <c r="F94" s="88">
        <v>0.08571973962924338</v>
      </c>
      <c r="G94" s="87" t="s">
        <v>49</v>
      </c>
      <c r="H94" s="93">
        <v>0.053509529057051954</v>
      </c>
      <c r="I94" s="87" t="s">
        <v>55</v>
      </c>
      <c r="J94" s="88">
        <v>0.07071050228322813</v>
      </c>
      <c r="K94" s="87" t="s">
        <v>55</v>
      </c>
      <c r="L94" s="88">
        <v>0.048518342585018324</v>
      </c>
    </row>
    <row r="95" spans="2:12" ht="15">
      <c r="B95" s="89"/>
      <c r="C95" s="70" t="s">
        <v>24</v>
      </c>
      <c r="D95" s="90"/>
      <c r="E95" s="91"/>
      <c r="F95" s="90"/>
      <c r="G95" s="91"/>
      <c r="H95" s="90"/>
      <c r="I95" s="91"/>
      <c r="J95" s="90"/>
      <c r="K95" s="91"/>
      <c r="L95" s="92"/>
    </row>
    <row r="96" ht="15.75" thickBot="1"/>
    <row r="97" spans="3:12" ht="15.75" thickBot="1">
      <c r="C97" s="105">
        <v>2014</v>
      </c>
      <c r="D97" s="106"/>
      <c r="E97" s="106"/>
      <c r="F97" s="106"/>
      <c r="G97" s="106"/>
      <c r="H97" s="106"/>
      <c r="I97" s="106"/>
      <c r="J97" s="106"/>
      <c r="K97" s="106"/>
      <c r="L97" s="107"/>
    </row>
    <row r="98" spans="2:12" ht="15.75" thickBot="1">
      <c r="B98" s="75" t="s">
        <v>37</v>
      </c>
      <c r="C98" s="111" t="s">
        <v>25</v>
      </c>
      <c r="D98" s="112"/>
      <c r="E98" s="111" t="s">
        <v>26</v>
      </c>
      <c r="F98" s="113"/>
      <c r="G98" s="111" t="s">
        <v>27</v>
      </c>
      <c r="H98" s="112"/>
      <c r="I98" s="113" t="s">
        <v>28</v>
      </c>
      <c r="J98" s="112"/>
      <c r="K98" s="113" t="s">
        <v>38</v>
      </c>
      <c r="L98" s="112"/>
    </row>
    <row r="99" spans="2:12" ht="15">
      <c r="B99" s="76">
        <v>1</v>
      </c>
      <c r="C99" s="77" t="s">
        <v>39</v>
      </c>
      <c r="D99" s="78">
        <v>0.7980880892193033</v>
      </c>
      <c r="E99" s="77" t="s">
        <v>39</v>
      </c>
      <c r="F99" s="78">
        <v>0.6498791916849123</v>
      </c>
      <c r="G99" s="77" t="s">
        <v>39</v>
      </c>
      <c r="H99" s="78">
        <v>0.8188816494622483</v>
      </c>
      <c r="I99" s="77" t="s">
        <v>39</v>
      </c>
      <c r="J99" s="78">
        <v>0.9375434745096198</v>
      </c>
      <c r="K99" s="77" t="s">
        <v>39</v>
      </c>
      <c r="L99" s="78">
        <v>0.8193828634803978</v>
      </c>
    </row>
    <row r="100" spans="2:12" ht="15">
      <c r="B100" s="79">
        <v>2</v>
      </c>
      <c r="C100" s="80" t="s">
        <v>54</v>
      </c>
      <c r="D100" s="81">
        <v>0.14767932994960187</v>
      </c>
      <c r="E100" s="80" t="s">
        <v>54</v>
      </c>
      <c r="F100" s="81">
        <v>0.14163160154386542</v>
      </c>
      <c r="G100" s="80" t="s">
        <v>54</v>
      </c>
      <c r="H100" s="81">
        <v>0.0758861364284285</v>
      </c>
      <c r="I100" s="80" t="s">
        <v>57</v>
      </c>
      <c r="J100" s="81">
        <v>0.018796739823726157</v>
      </c>
      <c r="K100" s="80" t="s">
        <v>54</v>
      </c>
      <c r="L100" s="81">
        <v>0.08394656750049702</v>
      </c>
    </row>
    <row r="101" spans="2:12" ht="15">
      <c r="B101" s="79">
        <v>3</v>
      </c>
      <c r="C101" s="80" t="s">
        <v>44</v>
      </c>
      <c r="D101" s="81">
        <v>0.041657115285868566</v>
      </c>
      <c r="E101" s="80" t="s">
        <v>44</v>
      </c>
      <c r="F101" s="81">
        <v>0.07072558219357075</v>
      </c>
      <c r="G101" s="80" t="s">
        <v>42</v>
      </c>
      <c r="H101" s="81">
        <v>0.047438735923201705</v>
      </c>
      <c r="I101" s="80" t="s">
        <v>44</v>
      </c>
      <c r="J101" s="81">
        <v>0.015342924320842945</v>
      </c>
      <c r="K101" s="80" t="s">
        <v>44</v>
      </c>
      <c r="L101" s="81">
        <v>0.04122168451522708</v>
      </c>
    </row>
    <row r="102" spans="2:12" ht="15">
      <c r="B102" s="79">
        <v>4</v>
      </c>
      <c r="C102" s="80" t="s">
        <v>42</v>
      </c>
      <c r="D102" s="81">
        <v>0.006771495902521876</v>
      </c>
      <c r="E102" s="80" t="s">
        <v>42</v>
      </c>
      <c r="F102" s="81">
        <v>0.04646112204585663</v>
      </c>
      <c r="G102" s="80" t="s">
        <v>44</v>
      </c>
      <c r="H102" s="81">
        <v>0.045509839313914724</v>
      </c>
      <c r="I102" s="80" t="s">
        <v>48</v>
      </c>
      <c r="J102" s="81">
        <v>0.014262026341252221</v>
      </c>
      <c r="K102" s="80" t="s">
        <v>42</v>
      </c>
      <c r="L102" s="81">
        <v>0.02734346908160287</v>
      </c>
    </row>
    <row r="103" spans="2:12" ht="15.75" thickBot="1">
      <c r="B103" s="84">
        <v>5</v>
      </c>
      <c r="C103" s="87" t="s">
        <v>49</v>
      </c>
      <c r="D103" s="88">
        <v>0.005631492321920447</v>
      </c>
      <c r="E103" s="87" t="s">
        <v>49</v>
      </c>
      <c r="F103" s="88">
        <v>0.026751109713815537</v>
      </c>
      <c r="G103" s="87" t="s">
        <v>48</v>
      </c>
      <c r="H103" s="93">
        <v>0.004907918966583643</v>
      </c>
      <c r="I103" s="87" t="s">
        <v>54</v>
      </c>
      <c r="J103" s="88">
        <v>0.014054835004558876</v>
      </c>
      <c r="K103" s="87" t="s">
        <v>48</v>
      </c>
      <c r="L103" s="88">
        <v>0.008034445776069557</v>
      </c>
    </row>
    <row r="104" spans="2:12" ht="15">
      <c r="B104" s="89"/>
      <c r="C104" s="70" t="s">
        <v>24</v>
      </c>
      <c r="D104" s="90"/>
      <c r="E104" s="91"/>
      <c r="F104" s="90"/>
      <c r="G104" s="91"/>
      <c r="H104" s="90"/>
      <c r="I104" s="91"/>
      <c r="J104" s="90"/>
      <c r="K104" s="91"/>
      <c r="L104" s="92"/>
    </row>
    <row r="105" ht="15.75" thickBot="1"/>
    <row r="106" spans="3:12" ht="15.75" thickBot="1">
      <c r="C106" s="105" t="s">
        <v>58</v>
      </c>
      <c r="D106" s="106"/>
      <c r="E106" s="106"/>
      <c r="F106" s="106"/>
      <c r="G106" s="106"/>
      <c r="H106" s="106"/>
      <c r="I106" s="106"/>
      <c r="J106" s="106"/>
      <c r="K106" s="106"/>
      <c r="L106" s="107"/>
    </row>
    <row r="107" spans="2:12" s="56" customFormat="1" ht="15.75" thickBot="1">
      <c r="B107" s="75" t="s">
        <v>37</v>
      </c>
      <c r="C107" s="111" t="s">
        <v>25</v>
      </c>
      <c r="D107" s="112"/>
      <c r="E107" s="111" t="s">
        <v>26</v>
      </c>
      <c r="F107" s="113"/>
      <c r="G107" s="111" t="s">
        <v>27</v>
      </c>
      <c r="H107" s="112"/>
      <c r="I107" s="113" t="s">
        <v>28</v>
      </c>
      <c r="J107" s="112"/>
      <c r="K107" s="113" t="s">
        <v>38</v>
      </c>
      <c r="L107" s="112"/>
    </row>
    <row r="108" spans="2:12" ht="15">
      <c r="B108" s="76">
        <v>1</v>
      </c>
      <c r="C108" s="77" t="s">
        <v>39</v>
      </c>
      <c r="D108" s="78">
        <v>0.42279028492934023</v>
      </c>
      <c r="E108" s="77" t="s">
        <v>39</v>
      </c>
      <c r="F108" s="78">
        <v>0.49490270592192753</v>
      </c>
      <c r="G108" s="77" t="s">
        <v>39</v>
      </c>
      <c r="H108" s="78">
        <v>0.6660820636037065</v>
      </c>
      <c r="I108" s="77" t="s">
        <v>39</v>
      </c>
      <c r="J108" s="78">
        <v>0.8149382446261279</v>
      </c>
      <c r="K108" s="77" t="s">
        <v>39</v>
      </c>
      <c r="L108" s="78">
        <v>0.6322441043602677</v>
      </c>
    </row>
    <row r="109" spans="2:12" ht="15">
      <c r="B109" s="79">
        <v>2</v>
      </c>
      <c r="C109" s="80" t="s">
        <v>44</v>
      </c>
      <c r="D109" s="81">
        <v>0.14882119287990164</v>
      </c>
      <c r="E109" s="80" t="s">
        <v>44</v>
      </c>
      <c r="F109" s="81">
        <v>0.11830244571595783</v>
      </c>
      <c r="G109" s="80" t="s">
        <v>45</v>
      </c>
      <c r="H109" s="81">
        <v>0.07978868719908357</v>
      </c>
      <c r="I109" s="80" t="s">
        <v>54</v>
      </c>
      <c r="J109" s="81">
        <v>0.06689316309895887</v>
      </c>
      <c r="K109" s="80" t="s">
        <v>54</v>
      </c>
      <c r="L109" s="81">
        <v>0.08043353495770382</v>
      </c>
    </row>
    <row r="110" spans="2:12" ht="15">
      <c r="B110" s="79">
        <v>3</v>
      </c>
      <c r="C110" s="80" t="s">
        <v>40</v>
      </c>
      <c r="D110" s="81">
        <v>0.11776822654226167</v>
      </c>
      <c r="E110" s="80" t="s">
        <v>54</v>
      </c>
      <c r="F110" s="81">
        <v>0.10956236254938627</v>
      </c>
      <c r="G110" s="80" t="s">
        <v>40</v>
      </c>
      <c r="H110" s="81">
        <v>0.0774626164631256</v>
      </c>
      <c r="I110" s="80" t="s">
        <v>45</v>
      </c>
      <c r="J110" s="81">
        <v>0.04676139668842943</v>
      </c>
      <c r="K110" s="80" t="s">
        <v>40</v>
      </c>
      <c r="L110" s="81">
        <v>0.0683619703688473</v>
      </c>
    </row>
    <row r="111" spans="2:12" ht="15">
      <c r="B111" s="79">
        <v>4</v>
      </c>
      <c r="C111" s="80" t="s">
        <v>42</v>
      </c>
      <c r="D111" s="81">
        <v>0.08460254309386654</v>
      </c>
      <c r="E111" s="80" t="s">
        <v>42</v>
      </c>
      <c r="F111" s="81">
        <v>0.10038789982118856</v>
      </c>
      <c r="G111" s="80" t="s">
        <v>54</v>
      </c>
      <c r="H111" s="81">
        <v>0.07063811081330575</v>
      </c>
      <c r="I111" s="80" t="s">
        <v>40</v>
      </c>
      <c r="J111" s="81">
        <v>0.03752155870079621</v>
      </c>
      <c r="K111" s="80" t="s">
        <v>44</v>
      </c>
      <c r="L111" s="81">
        <v>0.06802720535524295</v>
      </c>
    </row>
    <row r="112" spans="2:12" ht="15.75" thickBot="1">
      <c r="B112" s="84">
        <v>5</v>
      </c>
      <c r="C112" s="87" t="s">
        <v>54</v>
      </c>
      <c r="D112" s="88">
        <v>0.07372494509916903</v>
      </c>
      <c r="E112" s="87" t="s">
        <v>40</v>
      </c>
      <c r="F112" s="88">
        <v>0.06892536189582787</v>
      </c>
      <c r="G112" s="87" t="s">
        <v>44</v>
      </c>
      <c r="H112" s="88">
        <v>0.03850277333803974</v>
      </c>
      <c r="I112" s="87" t="s">
        <v>44</v>
      </c>
      <c r="J112" s="88">
        <v>0.014937972108236745</v>
      </c>
      <c r="K112" s="87" t="s">
        <v>45</v>
      </c>
      <c r="L112" s="88">
        <v>0.053058240812204144</v>
      </c>
    </row>
    <row r="113" spans="2:12" ht="15">
      <c r="B113" s="89"/>
      <c r="C113" s="70" t="s">
        <v>24</v>
      </c>
      <c r="D113" s="90"/>
      <c r="E113" s="91"/>
      <c r="F113" s="90"/>
      <c r="G113" s="91"/>
      <c r="H113" s="90"/>
      <c r="I113" s="91"/>
      <c r="J113" s="90"/>
      <c r="K113" s="91"/>
      <c r="L113" s="92"/>
    </row>
    <row r="114" ht="13.5" customHeight="1" thickBot="1"/>
    <row r="115" spans="3:12" ht="15.75" thickBot="1">
      <c r="C115" s="105" t="s">
        <v>59</v>
      </c>
      <c r="D115" s="106"/>
      <c r="E115" s="106"/>
      <c r="F115" s="106"/>
      <c r="G115" s="106"/>
      <c r="H115" s="106"/>
      <c r="I115" s="106"/>
      <c r="J115" s="106"/>
      <c r="K115" s="106"/>
      <c r="L115" s="107"/>
    </row>
    <row r="116" spans="2:12" s="56" customFormat="1" ht="15.75" thickBot="1">
      <c r="B116" s="75" t="s">
        <v>37</v>
      </c>
      <c r="C116" s="111" t="s">
        <v>25</v>
      </c>
      <c r="D116" s="112"/>
      <c r="E116" s="111" t="s">
        <v>26</v>
      </c>
      <c r="F116" s="113"/>
      <c r="G116" s="111" t="s">
        <v>27</v>
      </c>
      <c r="H116" s="112"/>
      <c r="I116" s="113" t="s">
        <v>28</v>
      </c>
      <c r="J116" s="112"/>
      <c r="K116" s="113" t="s">
        <v>38</v>
      </c>
      <c r="L116" s="112"/>
    </row>
    <row r="117" spans="2:12" ht="15">
      <c r="B117" s="76">
        <v>1</v>
      </c>
      <c r="C117" s="77" t="s">
        <v>42</v>
      </c>
      <c r="D117" s="78">
        <v>0.273</v>
      </c>
      <c r="E117" s="77" t="s">
        <v>39</v>
      </c>
      <c r="F117" s="78">
        <v>0.311883552910043</v>
      </c>
      <c r="G117" s="77" t="s">
        <v>39</v>
      </c>
      <c r="H117" s="78">
        <v>0.5770966251512367</v>
      </c>
      <c r="I117" s="77" t="s">
        <v>39</v>
      </c>
      <c r="J117" s="78">
        <v>0.6680347452717773</v>
      </c>
      <c r="K117" s="77" t="s">
        <v>39</v>
      </c>
      <c r="L117" s="78">
        <v>0.505746103766112</v>
      </c>
    </row>
    <row r="118" spans="2:12" ht="15">
      <c r="B118" s="79">
        <v>2</v>
      </c>
      <c r="C118" s="80" t="s">
        <v>40</v>
      </c>
      <c r="D118" s="81">
        <v>0.2173</v>
      </c>
      <c r="E118" s="80" t="s">
        <v>40</v>
      </c>
      <c r="F118" s="81">
        <v>0.18373997991602609</v>
      </c>
      <c r="G118" s="80" t="s">
        <v>40</v>
      </c>
      <c r="H118" s="81">
        <v>0.07558319350590537</v>
      </c>
      <c r="I118" s="80" t="s">
        <v>47</v>
      </c>
      <c r="J118" s="81">
        <v>0.06786384713872023</v>
      </c>
      <c r="K118" s="80" t="s">
        <v>42</v>
      </c>
      <c r="L118" s="81">
        <v>0.10066214585392917</v>
      </c>
    </row>
    <row r="119" spans="2:12" ht="15">
      <c r="B119" s="79">
        <v>3</v>
      </c>
      <c r="C119" s="80" t="s">
        <v>44</v>
      </c>
      <c r="D119" s="81">
        <v>0.1261</v>
      </c>
      <c r="E119" s="80" t="s">
        <v>42</v>
      </c>
      <c r="F119" s="81">
        <v>0.12078991053783779</v>
      </c>
      <c r="G119" s="80" t="s">
        <v>49</v>
      </c>
      <c r="H119" s="81">
        <v>0.06883276597308287</v>
      </c>
      <c r="I119" s="80" t="s">
        <v>42</v>
      </c>
      <c r="J119" s="81">
        <v>0.06362235669255022</v>
      </c>
      <c r="K119" s="80" t="s">
        <v>40</v>
      </c>
      <c r="L119" s="81">
        <v>0.09821245135542393</v>
      </c>
    </row>
    <row r="120" spans="2:12" ht="15">
      <c r="B120" s="79">
        <v>4</v>
      </c>
      <c r="C120" s="80" t="s">
        <v>47</v>
      </c>
      <c r="D120" s="81">
        <v>0.1062</v>
      </c>
      <c r="E120" s="80" t="s">
        <v>41</v>
      </c>
      <c r="F120" s="81">
        <v>0.11522400021370924</v>
      </c>
      <c r="G120" s="80" t="s">
        <v>42</v>
      </c>
      <c r="H120" s="81">
        <v>0.05975581393966179</v>
      </c>
      <c r="I120" s="80" t="s">
        <v>40</v>
      </c>
      <c r="J120" s="81">
        <v>0.046094906402606176</v>
      </c>
      <c r="K120" s="80" t="s">
        <v>47</v>
      </c>
      <c r="L120" s="81">
        <v>0.05370812556206415</v>
      </c>
    </row>
    <row r="121" spans="2:12" ht="15.75" thickBot="1">
      <c r="B121" s="84">
        <v>5</v>
      </c>
      <c r="C121" s="87" t="s">
        <v>41</v>
      </c>
      <c r="D121" s="88">
        <v>0.0686</v>
      </c>
      <c r="E121" s="87" t="s">
        <v>54</v>
      </c>
      <c r="F121" s="88">
        <v>0.1034115200387747</v>
      </c>
      <c r="G121" s="87" t="s">
        <v>54</v>
      </c>
      <c r="H121" s="88">
        <v>0.071257646231804</v>
      </c>
      <c r="I121" s="87" t="s">
        <v>44</v>
      </c>
      <c r="J121" s="88">
        <v>0.04241490446170014</v>
      </c>
      <c r="K121" s="87" t="s">
        <v>44</v>
      </c>
      <c r="L121" s="88">
        <v>0.0511428644257866</v>
      </c>
    </row>
    <row r="122" spans="2:12" ht="15">
      <c r="B122" s="89"/>
      <c r="C122" s="70" t="s">
        <v>24</v>
      </c>
      <c r="D122" s="90"/>
      <c r="E122" s="91"/>
      <c r="F122" s="90"/>
      <c r="G122" s="91"/>
      <c r="H122" s="90"/>
      <c r="I122" s="91"/>
      <c r="J122" s="90"/>
      <c r="K122" s="91"/>
      <c r="L122" s="92"/>
    </row>
    <row r="123" ht="15.75" thickBot="1"/>
    <row r="124" spans="3:12" ht="15.75" thickBot="1">
      <c r="C124" s="105" t="s">
        <v>60</v>
      </c>
      <c r="D124" s="106"/>
      <c r="E124" s="106"/>
      <c r="F124" s="106"/>
      <c r="G124" s="106"/>
      <c r="H124" s="106"/>
      <c r="I124" s="106"/>
      <c r="J124" s="106"/>
      <c r="K124" s="106"/>
      <c r="L124" s="107"/>
    </row>
    <row r="125" spans="2:12" ht="15.75" thickBot="1">
      <c r="B125" s="75" t="s">
        <v>37</v>
      </c>
      <c r="C125" s="108" t="s">
        <v>25</v>
      </c>
      <c r="D125" s="109"/>
      <c r="E125" s="108" t="s">
        <v>26</v>
      </c>
      <c r="F125" s="110"/>
      <c r="G125" s="108" t="s">
        <v>27</v>
      </c>
      <c r="H125" s="109"/>
      <c r="I125" s="110" t="s">
        <v>28</v>
      </c>
      <c r="J125" s="109"/>
      <c r="K125" s="110" t="s">
        <v>38</v>
      </c>
      <c r="L125" s="109"/>
    </row>
    <row r="126" spans="2:12" ht="15">
      <c r="B126" s="76">
        <v>1</v>
      </c>
      <c r="C126" s="77" t="s">
        <v>44</v>
      </c>
      <c r="D126" s="78">
        <v>0.2808541797455327</v>
      </c>
      <c r="E126" s="77" t="s">
        <v>44</v>
      </c>
      <c r="F126" s="78">
        <v>0.23372611090538653</v>
      </c>
      <c r="G126" s="77" t="s">
        <v>39</v>
      </c>
      <c r="H126" s="78">
        <v>0.5115466476069652</v>
      </c>
      <c r="I126" s="77" t="s">
        <v>39</v>
      </c>
      <c r="J126" s="78">
        <v>0.3460734035896425</v>
      </c>
      <c r="K126" s="77" t="s">
        <v>39</v>
      </c>
      <c r="L126" s="78">
        <v>0.3337101737735283</v>
      </c>
    </row>
    <row r="127" spans="2:12" ht="15">
      <c r="B127" s="79">
        <v>2</v>
      </c>
      <c r="C127" s="80" t="s">
        <v>39</v>
      </c>
      <c r="D127" s="81">
        <v>0.23635668233750606</v>
      </c>
      <c r="E127" s="80" t="s">
        <v>57</v>
      </c>
      <c r="F127" s="81">
        <v>0.15088461079499893</v>
      </c>
      <c r="G127" s="80" t="s">
        <v>42</v>
      </c>
      <c r="H127" s="81">
        <v>0.16157335132088307</v>
      </c>
      <c r="I127" s="80" t="s">
        <v>44</v>
      </c>
      <c r="J127" s="81">
        <v>0.14059494329021155</v>
      </c>
      <c r="K127" s="80" t="s">
        <v>44</v>
      </c>
      <c r="L127" s="81">
        <v>0.16298568900307206</v>
      </c>
    </row>
    <row r="128" spans="2:12" ht="15">
      <c r="B128" s="79">
        <v>3</v>
      </c>
      <c r="C128" s="80" t="s">
        <v>57</v>
      </c>
      <c r="D128" s="81">
        <v>0.18594784602205905</v>
      </c>
      <c r="E128" s="80" t="s">
        <v>47</v>
      </c>
      <c r="F128" s="81">
        <v>0.10221950919882054</v>
      </c>
      <c r="G128" s="80" t="s">
        <v>44</v>
      </c>
      <c r="H128" s="81">
        <v>0.08534849847849313</v>
      </c>
      <c r="I128" s="80" t="s">
        <v>47</v>
      </c>
      <c r="J128" s="81">
        <v>0.10338385455745004</v>
      </c>
      <c r="K128" s="80" t="s">
        <v>42</v>
      </c>
      <c r="L128" s="81">
        <v>0.09153770068367245</v>
      </c>
    </row>
    <row r="129" spans="2:12" ht="15">
      <c r="B129" s="79">
        <v>4</v>
      </c>
      <c r="C129" s="80" t="s">
        <v>54</v>
      </c>
      <c r="D129" s="81">
        <v>0.08266063668139961</v>
      </c>
      <c r="E129" s="80" t="s">
        <v>45</v>
      </c>
      <c r="F129" s="81">
        <v>0.1013737173121483</v>
      </c>
      <c r="G129" s="80" t="s">
        <v>57</v>
      </c>
      <c r="H129" s="81">
        <v>0.04529645212638058</v>
      </c>
      <c r="I129" s="80" t="s">
        <v>42</v>
      </c>
      <c r="J129" s="81">
        <v>0.09718017667134783</v>
      </c>
      <c r="K129" s="80" t="s">
        <v>57</v>
      </c>
      <c r="L129" s="81">
        <v>0.07972636450510144</v>
      </c>
    </row>
    <row r="130" spans="2:12" ht="15.75" thickBot="1">
      <c r="B130" s="84">
        <v>5</v>
      </c>
      <c r="C130" s="87" t="s">
        <v>61</v>
      </c>
      <c r="D130" s="88">
        <v>0.05701847868570156</v>
      </c>
      <c r="E130" s="87" t="s">
        <v>39</v>
      </c>
      <c r="F130" s="88">
        <v>0.09412647047871865</v>
      </c>
      <c r="G130" s="87" t="s">
        <v>54</v>
      </c>
      <c r="H130" s="88">
        <v>0.0331849232841504</v>
      </c>
      <c r="I130" s="87" t="s">
        <v>61</v>
      </c>
      <c r="J130" s="88">
        <v>0.0548115307806858</v>
      </c>
      <c r="K130" s="87" t="s">
        <v>47</v>
      </c>
      <c r="L130" s="88">
        <v>0.07083063586487125</v>
      </c>
    </row>
    <row r="131" ht="15">
      <c r="C131" s="70" t="s">
        <v>24</v>
      </c>
    </row>
    <row r="132" ht="15.75" thickBot="1"/>
    <row r="133" spans="3:12" ht="15.75" thickBot="1">
      <c r="C133" s="105" t="s">
        <v>62</v>
      </c>
      <c r="D133" s="106"/>
      <c r="E133" s="106"/>
      <c r="F133" s="106"/>
      <c r="G133" s="106"/>
      <c r="H133" s="106"/>
      <c r="I133" s="106"/>
      <c r="J133" s="106"/>
      <c r="K133" s="106"/>
      <c r="L133" s="107"/>
    </row>
    <row r="134" spans="2:12" ht="15.75" thickBot="1">
      <c r="B134" s="75" t="s">
        <v>37</v>
      </c>
      <c r="C134" s="108" t="s">
        <v>25</v>
      </c>
      <c r="D134" s="109"/>
      <c r="E134" s="108" t="s">
        <v>26</v>
      </c>
      <c r="F134" s="110"/>
      <c r="G134" s="108" t="s">
        <v>27</v>
      </c>
      <c r="H134" s="109"/>
      <c r="I134" s="110" t="s">
        <v>28</v>
      </c>
      <c r="J134" s="109"/>
      <c r="K134" s="110" t="s">
        <v>38</v>
      </c>
      <c r="L134" s="109"/>
    </row>
    <row r="135" spans="2:12" ht="15">
      <c r="B135" s="76">
        <v>1</v>
      </c>
      <c r="C135" s="80" t="s">
        <v>42</v>
      </c>
      <c r="D135" s="94">
        <v>19.98</v>
      </c>
      <c r="E135" s="80" t="s">
        <v>45</v>
      </c>
      <c r="F135" s="95">
        <v>27.66</v>
      </c>
      <c r="G135" s="80" t="s">
        <v>39</v>
      </c>
      <c r="H135" s="94">
        <v>40.37</v>
      </c>
      <c r="I135" s="96" t="s">
        <v>39</v>
      </c>
      <c r="J135" s="94">
        <v>46.4</v>
      </c>
      <c r="K135" s="96" t="s">
        <v>39</v>
      </c>
      <c r="L135" s="97">
        <v>31.313970300538912</v>
      </c>
    </row>
    <row r="136" spans="2:12" ht="15">
      <c r="B136" s="79">
        <v>2</v>
      </c>
      <c r="C136" s="80" t="s">
        <v>44</v>
      </c>
      <c r="D136" s="94">
        <v>15.56</v>
      </c>
      <c r="E136" s="80" t="s">
        <v>57</v>
      </c>
      <c r="F136" s="95">
        <v>21.44</v>
      </c>
      <c r="G136" s="80" t="s">
        <v>45</v>
      </c>
      <c r="H136" s="94">
        <v>16.17</v>
      </c>
      <c r="I136" s="96" t="s">
        <v>57</v>
      </c>
      <c r="J136" s="94">
        <v>15.71</v>
      </c>
      <c r="K136" s="96" t="s">
        <v>57</v>
      </c>
      <c r="L136" s="97">
        <v>14.480567106652211</v>
      </c>
    </row>
    <row r="137" spans="2:12" ht="15">
      <c r="B137" s="79">
        <v>3</v>
      </c>
      <c r="C137" s="80" t="s">
        <v>39</v>
      </c>
      <c r="D137" s="94">
        <v>13.53</v>
      </c>
      <c r="E137" s="80" t="s">
        <v>40</v>
      </c>
      <c r="F137" s="95">
        <v>14.1</v>
      </c>
      <c r="G137" s="80" t="s">
        <v>54</v>
      </c>
      <c r="H137" s="94">
        <v>14.56</v>
      </c>
      <c r="I137" s="96" t="s">
        <v>45</v>
      </c>
      <c r="J137" s="94">
        <v>10.4</v>
      </c>
      <c r="K137" s="96" t="s">
        <v>45</v>
      </c>
      <c r="L137" s="97">
        <v>14.388831133180108</v>
      </c>
    </row>
    <row r="138" spans="2:12" ht="15">
      <c r="B138" s="79">
        <v>4</v>
      </c>
      <c r="C138" s="80" t="s">
        <v>61</v>
      </c>
      <c r="D138" s="94">
        <v>12.04</v>
      </c>
      <c r="E138" s="80" t="s">
        <v>47</v>
      </c>
      <c r="F138" s="95">
        <v>13.89</v>
      </c>
      <c r="G138" s="80" t="s">
        <v>42</v>
      </c>
      <c r="H138" s="94">
        <v>11.78</v>
      </c>
      <c r="I138" s="96" t="s">
        <v>42</v>
      </c>
      <c r="J138" s="94">
        <v>9.81</v>
      </c>
      <c r="K138" s="96" t="s">
        <v>42</v>
      </c>
      <c r="L138" s="97">
        <v>10.745975342298086</v>
      </c>
    </row>
    <row r="139" spans="2:12" ht="15.75" thickBot="1">
      <c r="B139" s="84">
        <v>5</v>
      </c>
      <c r="C139" s="87" t="s">
        <v>47</v>
      </c>
      <c r="D139" s="98">
        <v>11.66</v>
      </c>
      <c r="E139" s="87" t="s">
        <v>54</v>
      </c>
      <c r="F139" s="99">
        <v>11.15</v>
      </c>
      <c r="G139" s="87" t="s">
        <v>57</v>
      </c>
      <c r="H139" s="98">
        <v>10.63</v>
      </c>
      <c r="I139" s="100" t="s">
        <v>44</v>
      </c>
      <c r="J139" s="98">
        <v>6.53</v>
      </c>
      <c r="K139" s="100" t="s">
        <v>54</v>
      </c>
      <c r="L139" s="101">
        <v>9.186072683145966</v>
      </c>
    </row>
    <row r="140" ht="15">
      <c r="C140" s="70" t="s">
        <v>24</v>
      </c>
    </row>
    <row r="141" ht="15.75" thickBot="1"/>
    <row r="142" spans="3:12" ht="15.75" thickBot="1">
      <c r="C142" s="105" t="s">
        <v>63</v>
      </c>
      <c r="D142" s="106"/>
      <c r="E142" s="106"/>
      <c r="F142" s="106"/>
      <c r="G142" s="106"/>
      <c r="H142" s="106"/>
      <c r="I142" s="106"/>
      <c r="J142" s="106"/>
      <c r="K142" s="106"/>
      <c r="L142" s="107"/>
    </row>
    <row r="143" spans="2:12" ht="15.75" thickBot="1">
      <c r="B143" s="75" t="s">
        <v>37</v>
      </c>
      <c r="C143" s="108" t="s">
        <v>25</v>
      </c>
      <c r="D143" s="109"/>
      <c r="E143" s="108" t="s">
        <v>26</v>
      </c>
      <c r="F143" s="110"/>
      <c r="G143" s="108" t="s">
        <v>27</v>
      </c>
      <c r="H143" s="109"/>
      <c r="I143" s="110" t="s">
        <v>28</v>
      </c>
      <c r="J143" s="109"/>
      <c r="K143" s="110" t="s">
        <v>38</v>
      </c>
      <c r="L143" s="109"/>
    </row>
    <row r="144" spans="2:12" ht="15">
      <c r="B144" s="76">
        <v>1</v>
      </c>
      <c r="C144" s="80" t="s">
        <v>40</v>
      </c>
      <c r="D144" s="94">
        <v>23.96</v>
      </c>
      <c r="E144" s="80" t="s">
        <v>40</v>
      </c>
      <c r="F144" s="95">
        <v>27.44</v>
      </c>
      <c r="G144" s="80" t="s">
        <v>42</v>
      </c>
      <c r="H144" s="94">
        <v>20.95</v>
      </c>
      <c r="I144" s="96" t="s">
        <v>54</v>
      </c>
      <c r="J144" s="94">
        <v>17</v>
      </c>
      <c r="K144" s="96" t="s">
        <v>40</v>
      </c>
      <c r="L144" s="97">
        <v>20.987485796584856</v>
      </c>
    </row>
    <row r="145" spans="2:12" ht="15">
      <c r="B145" s="79">
        <v>2</v>
      </c>
      <c r="C145" s="80" t="s">
        <v>47</v>
      </c>
      <c r="D145" s="94">
        <v>20.16</v>
      </c>
      <c r="E145" s="80" t="s">
        <v>42</v>
      </c>
      <c r="F145" s="95">
        <v>25.55</v>
      </c>
      <c r="G145" s="80" t="s">
        <v>57</v>
      </c>
      <c r="H145" s="94">
        <v>15.38</v>
      </c>
      <c r="I145" s="96" t="s">
        <v>57</v>
      </c>
      <c r="J145" s="94">
        <v>14.99</v>
      </c>
      <c r="K145" s="96" t="s">
        <v>42</v>
      </c>
      <c r="L145" s="97">
        <v>18.74667716489688</v>
      </c>
    </row>
    <row r="146" spans="2:12" ht="15">
      <c r="B146" s="79">
        <v>3</v>
      </c>
      <c r="C146" s="80" t="s">
        <v>64</v>
      </c>
      <c r="D146" s="94">
        <v>12.94</v>
      </c>
      <c r="E146" s="80" t="s">
        <v>47</v>
      </c>
      <c r="F146" s="95">
        <v>16.26</v>
      </c>
      <c r="G146" s="80" t="s">
        <v>40</v>
      </c>
      <c r="H146" s="94">
        <v>14.61</v>
      </c>
      <c r="I146" s="96" t="s">
        <v>40</v>
      </c>
      <c r="J146" s="94">
        <v>13.24</v>
      </c>
      <c r="K146" s="96" t="s">
        <v>47</v>
      </c>
      <c r="L146" s="97">
        <v>14.297022457484957</v>
      </c>
    </row>
    <row r="147" spans="2:12" ht="15">
      <c r="B147" s="79">
        <v>4</v>
      </c>
      <c r="C147" s="80" t="s">
        <v>39</v>
      </c>
      <c r="D147" s="94">
        <v>11.28</v>
      </c>
      <c r="E147" s="80" t="s">
        <v>57</v>
      </c>
      <c r="F147" s="95">
        <v>6.33</v>
      </c>
      <c r="G147" s="80" t="s">
        <v>47</v>
      </c>
      <c r="H147" s="94">
        <v>10.53</v>
      </c>
      <c r="I147" s="96" t="s">
        <v>42</v>
      </c>
      <c r="J147" s="94">
        <v>12.95</v>
      </c>
      <c r="K147" s="96" t="s">
        <v>57</v>
      </c>
      <c r="L147" s="97">
        <v>11.11086888204094</v>
      </c>
    </row>
    <row r="148" spans="2:12" ht="15.75" thickBot="1">
      <c r="B148" s="84">
        <v>5</v>
      </c>
      <c r="C148" s="87" t="s">
        <v>57</v>
      </c>
      <c r="D148" s="98">
        <v>11.14</v>
      </c>
      <c r="E148" s="87" t="s">
        <v>39</v>
      </c>
      <c r="F148" s="99">
        <v>5.87</v>
      </c>
      <c r="G148" s="87" t="s">
        <v>49</v>
      </c>
      <c r="H148" s="98">
        <v>9.24</v>
      </c>
      <c r="I148" s="100" t="s">
        <v>47</v>
      </c>
      <c r="J148" s="98">
        <v>8.9</v>
      </c>
      <c r="K148" s="100" t="s">
        <v>39</v>
      </c>
      <c r="L148" s="101">
        <v>5.868876384218234</v>
      </c>
    </row>
    <row r="149" ht="15">
      <c r="C149" s="70" t="s">
        <v>24</v>
      </c>
    </row>
    <row r="150" ht="15.75" thickBot="1"/>
    <row r="151" spans="3:12" ht="15.75" thickBot="1">
      <c r="C151" s="105" t="s">
        <v>65</v>
      </c>
      <c r="D151" s="106"/>
      <c r="E151" s="106"/>
      <c r="F151" s="106"/>
      <c r="G151" s="106"/>
      <c r="H151" s="106"/>
      <c r="I151" s="106"/>
      <c r="J151" s="106"/>
      <c r="K151" s="106"/>
      <c r="L151" s="107"/>
    </row>
    <row r="152" spans="2:12" ht="15.75" thickBot="1">
      <c r="B152" s="75" t="s">
        <v>37</v>
      </c>
      <c r="C152" s="108" t="s">
        <v>25</v>
      </c>
      <c r="D152" s="109"/>
      <c r="E152" s="108" t="s">
        <v>26</v>
      </c>
      <c r="F152" s="110"/>
      <c r="G152" s="108" t="s">
        <v>27</v>
      </c>
      <c r="H152" s="109"/>
      <c r="I152" s="110" t="s">
        <v>28</v>
      </c>
      <c r="J152" s="109"/>
      <c r="K152" s="110" t="s">
        <v>38</v>
      </c>
      <c r="L152" s="109"/>
    </row>
    <row r="153" spans="2:12" ht="15">
      <c r="B153" s="76">
        <v>1</v>
      </c>
      <c r="C153" s="80" t="s">
        <v>47</v>
      </c>
      <c r="D153" s="94">
        <v>41.16</v>
      </c>
      <c r="E153" s="80" t="s">
        <v>57</v>
      </c>
      <c r="F153" s="95">
        <v>39.48</v>
      </c>
      <c r="G153" s="80" t="s">
        <v>42</v>
      </c>
      <c r="H153" s="94">
        <v>31.27</v>
      </c>
      <c r="I153" s="96" t="s">
        <v>47</v>
      </c>
      <c r="J153" s="94">
        <v>27.63</v>
      </c>
      <c r="K153" s="96" t="s">
        <v>47</v>
      </c>
      <c r="L153" s="97">
        <v>29.12045342890816</v>
      </c>
    </row>
    <row r="154" spans="2:12" ht="15">
      <c r="B154" s="79">
        <v>2</v>
      </c>
      <c r="C154" s="80" t="s">
        <v>39</v>
      </c>
      <c r="D154" s="94">
        <v>19.77</v>
      </c>
      <c r="E154" s="80" t="s">
        <v>47</v>
      </c>
      <c r="F154" s="95">
        <v>35.85</v>
      </c>
      <c r="G154" s="80" t="s">
        <v>57</v>
      </c>
      <c r="H154" s="94">
        <v>20.48</v>
      </c>
      <c r="I154" s="96" t="s">
        <v>40</v>
      </c>
      <c r="J154" s="94">
        <v>15.34</v>
      </c>
      <c r="K154" s="96" t="s">
        <v>57</v>
      </c>
      <c r="L154" s="97">
        <v>20.115495978532653</v>
      </c>
    </row>
    <row r="155" spans="2:12" ht="15">
      <c r="B155" s="79">
        <v>3</v>
      </c>
      <c r="C155" s="80" t="s">
        <v>44</v>
      </c>
      <c r="D155" s="94">
        <v>12.87</v>
      </c>
      <c r="E155" s="80" t="s">
        <v>42</v>
      </c>
      <c r="F155" s="95">
        <v>8.74</v>
      </c>
      <c r="G155" s="80" t="s">
        <v>39</v>
      </c>
      <c r="H155" s="94">
        <v>13.83</v>
      </c>
      <c r="I155" s="96" t="s">
        <v>57</v>
      </c>
      <c r="J155" s="94">
        <v>14.29</v>
      </c>
      <c r="K155" s="96" t="s">
        <v>42</v>
      </c>
      <c r="L155" s="97">
        <v>12.63977146104123</v>
      </c>
    </row>
    <row r="156" spans="2:12" ht="15">
      <c r="B156" s="79">
        <v>4</v>
      </c>
      <c r="C156" s="80" t="s">
        <v>57</v>
      </c>
      <c r="D156" s="94">
        <v>11.18</v>
      </c>
      <c r="E156" s="80" t="s">
        <v>39</v>
      </c>
      <c r="F156" s="95">
        <v>5.1</v>
      </c>
      <c r="G156" s="80" t="s">
        <v>47</v>
      </c>
      <c r="H156" s="94">
        <v>11.29</v>
      </c>
      <c r="I156" s="96" t="s">
        <v>42</v>
      </c>
      <c r="J156" s="94">
        <v>10.6</v>
      </c>
      <c r="K156" s="96" t="s">
        <v>39</v>
      </c>
      <c r="L156" s="97">
        <v>12.152195546486631</v>
      </c>
    </row>
    <row r="157" spans="2:12" ht="15.75" thickBot="1">
      <c r="B157" s="84">
        <v>5</v>
      </c>
      <c r="C157" s="87" t="s">
        <v>50</v>
      </c>
      <c r="D157" s="98">
        <v>4.96</v>
      </c>
      <c r="E157" s="87" t="s">
        <v>40</v>
      </c>
      <c r="F157" s="99">
        <v>4.93</v>
      </c>
      <c r="G157" s="87" t="s">
        <v>44</v>
      </c>
      <c r="H157" s="98">
        <v>11.19</v>
      </c>
      <c r="I157" s="100" t="s">
        <v>55</v>
      </c>
      <c r="J157" s="98">
        <v>8.53</v>
      </c>
      <c r="K157" s="100" t="s">
        <v>44</v>
      </c>
      <c r="L157" s="101">
        <v>7.566451865704435</v>
      </c>
    </row>
    <row r="158" ht="15">
      <c r="C158" s="70" t="s">
        <v>24</v>
      </c>
    </row>
    <row r="159" ht="15.75" thickBot="1"/>
    <row r="160" spans="3:12" ht="15.75" thickBot="1">
      <c r="C160" s="105" t="s">
        <v>66</v>
      </c>
      <c r="D160" s="106"/>
      <c r="E160" s="106"/>
      <c r="F160" s="106"/>
      <c r="G160" s="106"/>
      <c r="H160" s="106"/>
      <c r="I160" s="106"/>
      <c r="J160" s="106"/>
      <c r="K160" s="106"/>
      <c r="L160" s="107"/>
    </row>
    <row r="161" spans="2:12" ht="15.75" thickBot="1">
      <c r="B161" s="75" t="s">
        <v>37</v>
      </c>
      <c r="C161" s="108" t="s">
        <v>25</v>
      </c>
      <c r="D161" s="109"/>
      <c r="E161" s="108" t="s">
        <v>26</v>
      </c>
      <c r="F161" s="110"/>
      <c r="G161" s="108" t="s">
        <v>27</v>
      </c>
      <c r="H161" s="109"/>
      <c r="I161" s="110" t="s">
        <v>28</v>
      </c>
      <c r="J161" s="109"/>
      <c r="K161" s="110" t="s">
        <v>38</v>
      </c>
      <c r="L161" s="109"/>
    </row>
    <row r="162" spans="2:12" ht="15">
      <c r="B162" s="76">
        <v>1</v>
      </c>
      <c r="C162" s="80" t="s">
        <v>39</v>
      </c>
      <c r="D162" s="94">
        <v>52.19</v>
      </c>
      <c r="E162" s="80" t="s">
        <v>55</v>
      </c>
      <c r="F162" s="95">
        <v>24.37</v>
      </c>
      <c r="G162" s="80" t="s">
        <v>42</v>
      </c>
      <c r="H162" s="94">
        <v>40.14</v>
      </c>
      <c r="I162" s="96" t="s">
        <v>39</v>
      </c>
      <c r="J162" s="94">
        <v>25.38</v>
      </c>
      <c r="K162" s="96" t="s">
        <v>39</v>
      </c>
      <c r="L162" s="97">
        <v>28.301508249153684</v>
      </c>
    </row>
    <row r="163" spans="2:12" ht="15">
      <c r="B163" s="79">
        <v>2</v>
      </c>
      <c r="C163" s="80" t="s">
        <v>42</v>
      </c>
      <c r="D163" s="94">
        <v>13.29</v>
      </c>
      <c r="E163" s="80" t="s">
        <v>42</v>
      </c>
      <c r="F163" s="95">
        <v>14.61</v>
      </c>
      <c r="G163" s="80" t="s">
        <v>57</v>
      </c>
      <c r="H163" s="94">
        <v>15.57</v>
      </c>
      <c r="I163" s="96" t="s">
        <v>42</v>
      </c>
      <c r="J163" s="94">
        <v>21.26</v>
      </c>
      <c r="K163" s="96" t="s">
        <v>42</v>
      </c>
      <c r="L163" s="97">
        <v>20.22979295896386</v>
      </c>
    </row>
    <row r="164" spans="2:12" ht="15">
      <c r="B164" s="79">
        <v>3</v>
      </c>
      <c r="C164" s="80" t="s">
        <v>55</v>
      </c>
      <c r="D164" s="94">
        <v>13.26</v>
      </c>
      <c r="E164" s="80" t="s">
        <v>47</v>
      </c>
      <c r="F164" s="95">
        <v>14.32</v>
      </c>
      <c r="G164" s="80" t="s">
        <v>39</v>
      </c>
      <c r="H164" s="94">
        <v>10.38</v>
      </c>
      <c r="I164" s="96" t="s">
        <v>49</v>
      </c>
      <c r="J164" s="94">
        <v>15.52</v>
      </c>
      <c r="K164" s="96" t="s">
        <v>55</v>
      </c>
      <c r="L164" s="97">
        <v>9.527240944012258</v>
      </c>
    </row>
    <row r="165" spans="2:12" ht="15">
      <c r="B165" s="79">
        <v>4</v>
      </c>
      <c r="C165" s="80" t="s">
        <v>57</v>
      </c>
      <c r="D165" s="94">
        <v>11.02</v>
      </c>
      <c r="E165" s="80" t="s">
        <v>57</v>
      </c>
      <c r="F165" s="95">
        <v>11.18</v>
      </c>
      <c r="G165" s="80" t="s">
        <v>55</v>
      </c>
      <c r="H165" s="94">
        <v>9.41</v>
      </c>
      <c r="I165" s="96" t="s">
        <v>47</v>
      </c>
      <c r="J165" s="94">
        <v>12.03</v>
      </c>
      <c r="K165" s="96" t="s">
        <v>57</v>
      </c>
      <c r="L165" s="97">
        <v>8.634388233543547</v>
      </c>
    </row>
    <row r="166" spans="2:12" ht="15.75" thickBot="1">
      <c r="B166" s="84">
        <v>5</v>
      </c>
      <c r="C166" s="87" t="s">
        <v>49</v>
      </c>
      <c r="D166" s="98">
        <v>2.51</v>
      </c>
      <c r="E166" s="87" t="s">
        <v>49</v>
      </c>
      <c r="F166" s="99">
        <v>9.9</v>
      </c>
      <c r="G166" s="87" t="s">
        <v>64</v>
      </c>
      <c r="H166" s="98">
        <v>7.35</v>
      </c>
      <c r="I166" s="100" t="s">
        <v>61</v>
      </c>
      <c r="J166" s="98">
        <v>8.29</v>
      </c>
      <c r="K166" s="100" t="s">
        <v>49</v>
      </c>
      <c r="L166" s="101">
        <v>8.457106902288066</v>
      </c>
    </row>
    <row r="167" ht="15">
      <c r="C167" s="70" t="s">
        <v>24</v>
      </c>
    </row>
  </sheetData>
  <sheetProtection/>
  <mergeCells count="89">
    <mergeCell ref="C30:D30"/>
    <mergeCell ref="E30:F30"/>
    <mergeCell ref="F11:H11"/>
    <mergeCell ref="C13:D13"/>
    <mergeCell ref="E13:F13"/>
    <mergeCell ref="G13:H13"/>
    <mergeCell ref="I13:J13"/>
    <mergeCell ref="K13:L13"/>
    <mergeCell ref="G30:H30"/>
    <mergeCell ref="I30:J30"/>
    <mergeCell ref="K30:L30"/>
    <mergeCell ref="C61:L61"/>
    <mergeCell ref="C52:L52"/>
    <mergeCell ref="C53:D53"/>
    <mergeCell ref="E53:F53"/>
    <mergeCell ref="G53:H53"/>
    <mergeCell ref="I53:J53"/>
    <mergeCell ref="K53:L53"/>
    <mergeCell ref="C62:D62"/>
    <mergeCell ref="E62:F62"/>
    <mergeCell ref="G62:H62"/>
    <mergeCell ref="I62:J62"/>
    <mergeCell ref="K62:L62"/>
    <mergeCell ref="C70:L70"/>
    <mergeCell ref="C71:D71"/>
    <mergeCell ref="E71:F71"/>
    <mergeCell ref="G71:H71"/>
    <mergeCell ref="I71:J71"/>
    <mergeCell ref="K71:L71"/>
    <mergeCell ref="C79:L79"/>
    <mergeCell ref="C80:D80"/>
    <mergeCell ref="E80:F80"/>
    <mergeCell ref="G80:H80"/>
    <mergeCell ref="I80:J80"/>
    <mergeCell ref="K80:L80"/>
    <mergeCell ref="C88:L88"/>
    <mergeCell ref="C89:D89"/>
    <mergeCell ref="E89:F89"/>
    <mergeCell ref="G89:H89"/>
    <mergeCell ref="I89:J89"/>
    <mergeCell ref="K89:L89"/>
    <mergeCell ref="C97:L97"/>
    <mergeCell ref="C98:D98"/>
    <mergeCell ref="E98:F98"/>
    <mergeCell ref="G98:H98"/>
    <mergeCell ref="I98:J98"/>
    <mergeCell ref="K98:L98"/>
    <mergeCell ref="C106:L106"/>
    <mergeCell ref="C107:D107"/>
    <mergeCell ref="E107:F107"/>
    <mergeCell ref="G107:H107"/>
    <mergeCell ref="I107:J107"/>
    <mergeCell ref="K107:L107"/>
    <mergeCell ref="C115:L115"/>
    <mergeCell ref="C116:D116"/>
    <mergeCell ref="E116:F116"/>
    <mergeCell ref="G116:H116"/>
    <mergeCell ref="I116:J116"/>
    <mergeCell ref="K116:L116"/>
    <mergeCell ref="C124:L124"/>
    <mergeCell ref="C125:D125"/>
    <mergeCell ref="E125:F125"/>
    <mergeCell ref="G125:H125"/>
    <mergeCell ref="I125:J125"/>
    <mergeCell ref="K125:L125"/>
    <mergeCell ref="C133:L133"/>
    <mergeCell ref="C134:D134"/>
    <mergeCell ref="E134:F134"/>
    <mergeCell ref="G134:H134"/>
    <mergeCell ref="I134:J134"/>
    <mergeCell ref="K134:L134"/>
    <mergeCell ref="C142:L142"/>
    <mergeCell ref="C160:L160"/>
    <mergeCell ref="C143:D143"/>
    <mergeCell ref="E143:F143"/>
    <mergeCell ref="G143:H143"/>
    <mergeCell ref="I143:J143"/>
    <mergeCell ref="K143:L143"/>
    <mergeCell ref="C151:L151"/>
    <mergeCell ref="C161:D161"/>
    <mergeCell ref="E161:F161"/>
    <mergeCell ref="G161:H161"/>
    <mergeCell ref="I161:J161"/>
    <mergeCell ref="K161:L161"/>
    <mergeCell ref="C152:D152"/>
    <mergeCell ref="E152:F152"/>
    <mergeCell ref="G152:H152"/>
    <mergeCell ref="I152:J152"/>
    <mergeCell ref="K152:L15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62"/>
  <sheetViews>
    <sheetView showGridLines="0" zoomScalePageLayoutView="0" workbookViewId="0" topLeftCell="A1">
      <pane ySplit="12" topLeftCell="A139" activePane="bottomLeft" state="frozen"/>
      <selection pane="topLeft" activeCell="A1" sqref="A1"/>
      <selection pane="bottomLeft" activeCell="C160" sqref="C160:E160"/>
    </sheetView>
  </sheetViews>
  <sheetFormatPr defaultColWidth="11.421875" defaultRowHeight="15"/>
  <cols>
    <col min="1" max="1" width="20.140625" style="0" customWidth="1"/>
    <col min="2" max="2" width="17.00390625" style="0" customWidth="1"/>
    <col min="3" max="3" width="21.28125" style="22" customWidth="1"/>
    <col min="4" max="4" width="25.28125" style="22" customWidth="1"/>
    <col min="5" max="5" width="22.28125" style="22" customWidth="1"/>
  </cols>
  <sheetData>
    <row r="1" ht="15"/>
    <row r="2" ht="15"/>
    <row r="3" ht="15"/>
    <row r="4" ht="15"/>
    <row r="5" ht="15"/>
    <row r="6" ht="15"/>
    <row r="7" ht="15"/>
    <row r="8" ht="15"/>
    <row r="9" ht="9.75" customHeight="1" thickBot="1"/>
    <row r="10" spans="3:5" ht="15.75" thickBot="1">
      <c r="C10" s="114" t="s">
        <v>17</v>
      </c>
      <c r="D10" s="115"/>
      <c r="E10" s="23" t="s">
        <v>19</v>
      </c>
    </row>
    <row r="11" ht="5.25" customHeight="1"/>
    <row r="12" spans="2:5" s="28" customFormat="1" ht="30">
      <c r="B12" s="24" t="s">
        <v>20</v>
      </c>
      <c r="C12" s="26" t="s">
        <v>67</v>
      </c>
      <c r="D12" s="25" t="s">
        <v>0</v>
      </c>
      <c r="E12" s="27" t="s">
        <v>21</v>
      </c>
    </row>
    <row r="13" spans="2:5" ht="15">
      <c r="B13" s="29">
        <v>39083</v>
      </c>
      <c r="C13" s="30">
        <v>4113670.9999999995</v>
      </c>
      <c r="D13" s="30">
        <v>2506.103</v>
      </c>
      <c r="E13" s="31">
        <v>1641.4612647604665</v>
      </c>
    </row>
    <row r="14" spans="2:5" ht="15">
      <c r="B14" s="32">
        <v>39114</v>
      </c>
      <c r="C14" s="33">
        <v>3220341.9699999997</v>
      </c>
      <c r="D14" s="33">
        <v>1964.225</v>
      </c>
      <c r="E14" s="34">
        <v>1639.4974964680723</v>
      </c>
    </row>
    <row r="15" spans="2:5" ht="15">
      <c r="B15" s="32">
        <v>39142</v>
      </c>
      <c r="C15" s="33">
        <v>2860153.5</v>
      </c>
      <c r="D15" s="33">
        <v>1546.607</v>
      </c>
      <c r="E15" s="34">
        <v>1849.3085185829368</v>
      </c>
    </row>
    <row r="16" spans="2:5" ht="15">
      <c r="B16" s="32">
        <v>39173</v>
      </c>
      <c r="C16" s="33">
        <v>2426828.56</v>
      </c>
      <c r="D16" s="33">
        <v>1291.234</v>
      </c>
      <c r="E16" s="34">
        <v>1879.4645741980153</v>
      </c>
    </row>
    <row r="17" spans="2:5" ht="15">
      <c r="B17" s="32">
        <v>39203</v>
      </c>
      <c r="C17" s="33">
        <v>1600726.9000000001</v>
      </c>
      <c r="D17" s="33">
        <v>834.572</v>
      </c>
      <c r="E17" s="34">
        <v>1918.0213330904944</v>
      </c>
    </row>
    <row r="18" spans="2:5" ht="15">
      <c r="B18" s="32">
        <v>39234</v>
      </c>
      <c r="C18" s="33">
        <v>1665292.6700000002</v>
      </c>
      <c r="D18" s="33">
        <v>771.9430000000001</v>
      </c>
      <c r="E18" s="34">
        <v>2157.2741381164155</v>
      </c>
    </row>
    <row r="19" spans="2:5" ht="15">
      <c r="B19" s="32">
        <v>39264</v>
      </c>
      <c r="C19" s="33">
        <v>2012490.77</v>
      </c>
      <c r="D19" s="33">
        <v>906.41</v>
      </c>
      <c r="E19" s="34">
        <v>2220.2874747630763</v>
      </c>
    </row>
    <row r="20" spans="2:5" ht="15">
      <c r="B20" s="32">
        <v>39295</v>
      </c>
      <c r="C20" s="33">
        <v>1558442.61</v>
      </c>
      <c r="D20" s="33">
        <v>675.2669999999999</v>
      </c>
      <c r="E20" s="34">
        <v>2307.890967572827</v>
      </c>
    </row>
    <row r="21" spans="2:5" ht="15">
      <c r="B21" s="32">
        <v>39326</v>
      </c>
      <c r="C21" s="33">
        <v>925532.42</v>
      </c>
      <c r="D21" s="33">
        <v>418.41600000000005</v>
      </c>
      <c r="E21" s="34">
        <v>2211.990985048373</v>
      </c>
    </row>
    <row r="22" spans="2:5" ht="15">
      <c r="B22" s="32">
        <v>39356</v>
      </c>
      <c r="C22" s="33">
        <v>3003540.5599999996</v>
      </c>
      <c r="D22" s="33">
        <v>1032.512</v>
      </c>
      <c r="E22" s="34">
        <v>2908.964312279179</v>
      </c>
    </row>
    <row r="23" spans="2:5" ht="15">
      <c r="B23" s="32">
        <v>39387</v>
      </c>
      <c r="C23" s="33">
        <v>3099107.63</v>
      </c>
      <c r="D23" s="33">
        <v>1011.928</v>
      </c>
      <c r="E23" s="34">
        <v>3062.577209050446</v>
      </c>
    </row>
    <row r="24" spans="2:5" ht="15">
      <c r="B24" s="35">
        <v>39417</v>
      </c>
      <c r="C24" s="36">
        <v>6698978.71</v>
      </c>
      <c r="D24" s="36">
        <v>2185.68</v>
      </c>
      <c r="E24" s="37">
        <v>3064.9402977563045</v>
      </c>
    </row>
    <row r="25" spans="2:5" ht="15">
      <c r="B25" s="29">
        <v>39448</v>
      </c>
      <c r="C25" s="30">
        <v>2774713.46</v>
      </c>
      <c r="D25" s="30">
        <v>847.9799999999999</v>
      </c>
      <c r="E25" s="31">
        <v>3272.1449326635066</v>
      </c>
    </row>
    <row r="26" spans="2:5" ht="15">
      <c r="B26" s="32">
        <v>39479</v>
      </c>
      <c r="C26" s="33">
        <v>3447511.94</v>
      </c>
      <c r="D26" s="33">
        <v>966.88</v>
      </c>
      <c r="E26" s="34">
        <v>3565.604769981797</v>
      </c>
    </row>
    <row r="27" spans="2:5" ht="15">
      <c r="B27" s="32">
        <v>39508</v>
      </c>
      <c r="C27" s="33">
        <v>3378891.67</v>
      </c>
      <c r="D27" s="33">
        <v>898.1590000000001</v>
      </c>
      <c r="E27" s="34">
        <v>3762.0194976613275</v>
      </c>
    </row>
    <row r="28" spans="2:5" ht="15">
      <c r="B28" s="32">
        <v>39539</v>
      </c>
      <c r="C28" s="33">
        <v>2076293.4299999997</v>
      </c>
      <c r="D28" s="33">
        <v>517.6109999999999</v>
      </c>
      <c r="E28" s="34">
        <v>4011.30082243229</v>
      </c>
    </row>
    <row r="29" spans="2:5" ht="15">
      <c r="B29" s="32">
        <v>39569</v>
      </c>
      <c r="C29" s="33">
        <v>2608926.6999999997</v>
      </c>
      <c r="D29" s="33">
        <v>638.674</v>
      </c>
      <c r="E29" s="34">
        <v>4084.911394545574</v>
      </c>
    </row>
    <row r="30" spans="2:5" ht="15">
      <c r="B30" s="32">
        <v>39600</v>
      </c>
      <c r="C30" s="33">
        <v>2378767.44</v>
      </c>
      <c r="D30" s="33">
        <v>617.112</v>
      </c>
      <c r="E30" s="34">
        <v>3854.677011628359</v>
      </c>
    </row>
    <row r="31" spans="2:5" ht="15">
      <c r="B31" s="32">
        <v>39630</v>
      </c>
      <c r="C31" s="33">
        <v>2320655.58</v>
      </c>
      <c r="D31" s="33">
        <v>593.2840000000001</v>
      </c>
      <c r="E31" s="34">
        <v>3911.542499039246</v>
      </c>
    </row>
    <row r="32" spans="2:5" ht="15">
      <c r="B32" s="32">
        <v>39661</v>
      </c>
      <c r="C32" s="33">
        <v>2530169</v>
      </c>
      <c r="D32" s="33">
        <v>676</v>
      </c>
      <c r="E32" s="34">
        <v>3742.853550295858</v>
      </c>
    </row>
    <row r="33" spans="2:5" ht="15">
      <c r="B33" s="32">
        <v>39692</v>
      </c>
      <c r="C33" s="33">
        <v>3524177.7999999993</v>
      </c>
      <c r="D33" s="33">
        <v>916.9399999999998</v>
      </c>
      <c r="E33" s="34">
        <v>3843.4115645516604</v>
      </c>
    </row>
    <row r="34" spans="2:5" ht="15">
      <c r="B34" s="32">
        <v>39722</v>
      </c>
      <c r="C34" s="33">
        <v>3410907.02</v>
      </c>
      <c r="D34" s="33">
        <v>1001.184</v>
      </c>
      <c r="E34" s="34">
        <v>3406.8732820340715</v>
      </c>
    </row>
    <row r="35" spans="2:5" ht="15">
      <c r="B35" s="32">
        <v>39753</v>
      </c>
      <c r="C35" s="33">
        <v>2481261.74</v>
      </c>
      <c r="D35" s="33">
        <v>772.856</v>
      </c>
      <c r="E35" s="34">
        <v>3210.509771548646</v>
      </c>
    </row>
    <row r="36" spans="2:5" ht="15">
      <c r="B36" s="35">
        <v>39783</v>
      </c>
      <c r="C36" s="36">
        <v>3382790.86</v>
      </c>
      <c r="D36" s="36">
        <v>1121.428</v>
      </c>
      <c r="E36" s="37">
        <v>3016.5029408932182</v>
      </c>
    </row>
    <row r="37" spans="2:5" ht="15">
      <c r="B37" s="32">
        <v>39814</v>
      </c>
      <c r="C37" s="33">
        <v>3427946.3299999996</v>
      </c>
      <c r="D37" s="33">
        <v>1234.3159999999998</v>
      </c>
      <c r="E37" s="34">
        <v>2777.2031878384464</v>
      </c>
    </row>
    <row r="38" spans="2:5" ht="15">
      <c r="B38" s="32">
        <v>39845</v>
      </c>
      <c r="C38" s="33">
        <v>1777472.47</v>
      </c>
      <c r="D38" s="33">
        <v>696.728</v>
      </c>
      <c r="E38" s="34">
        <v>2551.1712892262117</v>
      </c>
    </row>
    <row r="39" spans="2:5" ht="15">
      <c r="B39" s="32">
        <v>39873</v>
      </c>
      <c r="C39" s="33">
        <v>2738545.2700000005</v>
      </c>
      <c r="D39" s="33">
        <v>1207.176</v>
      </c>
      <c r="E39" s="34">
        <v>2268.555098842257</v>
      </c>
    </row>
    <row r="40" spans="2:5" ht="15">
      <c r="B40" s="32">
        <v>39904</v>
      </c>
      <c r="C40" s="33">
        <v>3542944.68</v>
      </c>
      <c r="D40" s="33">
        <v>1776.1840000000002</v>
      </c>
      <c r="E40" s="34">
        <v>1994.6946262324175</v>
      </c>
    </row>
    <row r="41" spans="2:5" ht="15">
      <c r="B41" s="32">
        <v>39934</v>
      </c>
      <c r="C41" s="33">
        <v>4219688.8</v>
      </c>
      <c r="D41" s="33">
        <v>2183.728</v>
      </c>
      <c r="E41" s="34">
        <v>1932.332598199043</v>
      </c>
    </row>
    <row r="42" spans="2:5" ht="15">
      <c r="B42" s="32">
        <v>39965</v>
      </c>
      <c r="C42" s="33">
        <v>6712700.870000001</v>
      </c>
      <c r="D42" s="33">
        <v>3344.7059999999997</v>
      </c>
      <c r="E42" s="34">
        <v>2006.9629049608548</v>
      </c>
    </row>
    <row r="43" spans="2:5" ht="15">
      <c r="B43" s="32">
        <v>39995</v>
      </c>
      <c r="C43" s="33">
        <v>3161384.76</v>
      </c>
      <c r="D43" s="33">
        <v>1531.6760000000002</v>
      </c>
      <c r="E43" s="34">
        <v>2064.0035882262305</v>
      </c>
    </row>
    <row r="44" spans="2:5" ht="15">
      <c r="B44" s="32">
        <v>40026</v>
      </c>
      <c r="C44" s="33">
        <v>3354384.48</v>
      </c>
      <c r="D44" s="33">
        <v>1615.049</v>
      </c>
      <c r="E44" s="34">
        <v>2076.955237890615</v>
      </c>
    </row>
    <row r="45" spans="2:5" ht="15">
      <c r="B45" s="32">
        <v>40057</v>
      </c>
      <c r="C45" s="33">
        <v>3191650.33</v>
      </c>
      <c r="D45" s="33">
        <v>1439.9750000000001</v>
      </c>
      <c r="E45" s="34">
        <v>2216.4623205263983</v>
      </c>
    </row>
    <row r="46" spans="2:5" ht="15">
      <c r="B46" s="32">
        <v>40087</v>
      </c>
      <c r="C46" s="33">
        <v>1757009.04</v>
      </c>
      <c r="D46" s="33">
        <v>699.0559999999999</v>
      </c>
      <c r="E46" s="34">
        <v>2513.4024169737477</v>
      </c>
    </row>
    <row r="47" spans="2:5" ht="15">
      <c r="B47" s="32">
        <v>40118</v>
      </c>
      <c r="C47" s="33">
        <v>2385324.7700000005</v>
      </c>
      <c r="D47" s="33">
        <v>961.0119999999998</v>
      </c>
      <c r="E47" s="34">
        <v>2482.096758417169</v>
      </c>
    </row>
    <row r="48" spans="2:5" ht="15">
      <c r="B48" s="32">
        <v>40148</v>
      </c>
      <c r="C48" s="33">
        <v>2967453.61</v>
      </c>
      <c r="D48" s="33">
        <v>1245.128</v>
      </c>
      <c r="E48" s="34">
        <v>2383.2518504121663</v>
      </c>
    </row>
    <row r="49" spans="2:5" ht="15">
      <c r="B49" s="29">
        <v>40179</v>
      </c>
      <c r="C49" s="30">
        <v>1449460.81</v>
      </c>
      <c r="D49" s="30">
        <v>629.328</v>
      </c>
      <c r="E49" s="31">
        <v>2303.1881785015125</v>
      </c>
    </row>
    <row r="50" spans="2:5" ht="15">
      <c r="B50" s="32">
        <v>40210</v>
      </c>
      <c r="C50" s="33">
        <v>1057405.1</v>
      </c>
      <c r="D50" s="33">
        <v>471.728</v>
      </c>
      <c r="E50" s="34">
        <v>2241.5567869619786</v>
      </c>
    </row>
    <row r="51" spans="2:5" ht="15">
      <c r="B51" s="32">
        <v>40238</v>
      </c>
      <c r="C51" s="33">
        <v>2225373.86</v>
      </c>
      <c r="D51" s="33">
        <v>964.717</v>
      </c>
      <c r="E51" s="34">
        <v>2306.763392787729</v>
      </c>
    </row>
    <row r="52" spans="2:5" ht="15">
      <c r="B52" s="32">
        <v>40269</v>
      </c>
      <c r="C52" s="33">
        <v>1912843.87</v>
      </c>
      <c r="D52" s="33">
        <v>716.82</v>
      </c>
      <c r="E52" s="34">
        <v>2668.5135319885053</v>
      </c>
    </row>
    <row r="53" spans="2:5" ht="15">
      <c r="B53" s="32">
        <v>40299</v>
      </c>
      <c r="C53" s="33">
        <v>1821350.07</v>
      </c>
      <c r="D53" s="33">
        <v>496.244</v>
      </c>
      <c r="E53" s="34">
        <v>3670.2712173849964</v>
      </c>
    </row>
    <row r="54" spans="2:5" ht="15">
      <c r="B54" s="32">
        <v>40330</v>
      </c>
      <c r="C54" s="33">
        <v>3890846.5799999996</v>
      </c>
      <c r="D54" s="33">
        <v>918.4870000000001</v>
      </c>
      <c r="E54" s="34">
        <v>4236.147686358108</v>
      </c>
    </row>
    <row r="55" spans="2:5" ht="15">
      <c r="B55" s="32">
        <v>40360</v>
      </c>
      <c r="C55" s="33">
        <v>3176696.42</v>
      </c>
      <c r="D55" s="33">
        <v>963.5480000000001</v>
      </c>
      <c r="E55" s="34">
        <v>3296.8740737358175</v>
      </c>
    </row>
    <row r="56" spans="2:5" ht="15">
      <c r="B56" s="32">
        <v>40391</v>
      </c>
      <c r="C56" s="33">
        <v>4189860.34</v>
      </c>
      <c r="D56" s="33">
        <v>995.9559999999999</v>
      </c>
      <c r="E56" s="34">
        <v>4206.872934145685</v>
      </c>
    </row>
    <row r="57" spans="2:5" ht="15">
      <c r="B57" s="32">
        <v>40422</v>
      </c>
      <c r="C57" s="33">
        <v>3788095.7</v>
      </c>
      <c r="D57" s="33">
        <v>858.674</v>
      </c>
      <c r="E57" s="34">
        <v>4411.564458688629</v>
      </c>
    </row>
    <row r="58" spans="2:5" ht="15">
      <c r="B58" s="32">
        <v>40452</v>
      </c>
      <c r="C58" s="33">
        <v>6229443.58</v>
      </c>
      <c r="D58" s="33">
        <v>1413.6320000000003</v>
      </c>
      <c r="E58" s="34">
        <v>4406.6939486372685</v>
      </c>
    </row>
    <row r="59" spans="2:5" ht="15">
      <c r="B59" s="32">
        <v>40483</v>
      </c>
      <c r="C59" s="33">
        <v>3586356.9600000004</v>
      </c>
      <c r="D59" s="33">
        <v>793.5439999999999</v>
      </c>
      <c r="E59" s="34">
        <v>4519.417902472957</v>
      </c>
    </row>
    <row r="60" spans="2:5" ht="15">
      <c r="B60" s="35">
        <v>40513</v>
      </c>
      <c r="C60" s="36">
        <v>3472773.36</v>
      </c>
      <c r="D60" s="36">
        <v>753.782</v>
      </c>
      <c r="E60" s="37">
        <v>4607.132247785168</v>
      </c>
    </row>
    <row r="61" spans="2:5" ht="15">
      <c r="B61" s="32">
        <v>40544</v>
      </c>
      <c r="C61" s="33">
        <v>5561369.699999999</v>
      </c>
      <c r="D61" s="33">
        <v>1213.6200000000001</v>
      </c>
      <c r="E61" s="34">
        <v>4582.463786028576</v>
      </c>
    </row>
    <row r="62" spans="2:5" ht="15">
      <c r="B62" s="32">
        <v>40575</v>
      </c>
      <c r="C62" s="33">
        <v>2631104.5999999996</v>
      </c>
      <c r="D62" s="33">
        <v>562.4259999999999</v>
      </c>
      <c r="E62" s="34">
        <v>4678.134723501402</v>
      </c>
    </row>
    <row r="63" spans="2:5" ht="15">
      <c r="B63" s="32">
        <v>40603</v>
      </c>
      <c r="C63" s="33">
        <v>3152163.42</v>
      </c>
      <c r="D63" s="33">
        <v>669.704</v>
      </c>
      <c r="E63" s="34">
        <v>4706.800944895058</v>
      </c>
    </row>
    <row r="64" spans="2:5" ht="15">
      <c r="B64" s="32">
        <v>40634</v>
      </c>
      <c r="C64" s="33">
        <v>5401998.989999999</v>
      </c>
      <c r="D64" s="33">
        <v>1174.842</v>
      </c>
      <c r="E64" s="34">
        <v>4598.064241829965</v>
      </c>
    </row>
    <row r="65" spans="2:5" ht="15">
      <c r="B65" s="32">
        <v>40664</v>
      </c>
      <c r="C65" s="33">
        <v>5135091.529999999</v>
      </c>
      <c r="D65" s="33">
        <v>1067.612</v>
      </c>
      <c r="E65" s="34">
        <v>4809.885548307812</v>
      </c>
    </row>
    <row r="66" spans="2:5" ht="15">
      <c r="B66" s="32">
        <v>40695</v>
      </c>
      <c r="C66" s="33">
        <v>3082380.67</v>
      </c>
      <c r="D66" s="33">
        <v>646.856</v>
      </c>
      <c r="E66" s="34">
        <v>4765.172882372583</v>
      </c>
    </row>
    <row r="67" spans="2:5" ht="15">
      <c r="B67" s="32">
        <v>40725</v>
      </c>
      <c r="C67" s="33">
        <v>5141917.890000001</v>
      </c>
      <c r="D67" s="33">
        <v>1113.092</v>
      </c>
      <c r="E67" s="34">
        <v>4619.490473384052</v>
      </c>
    </row>
    <row r="68" spans="2:5" ht="15">
      <c r="B68" s="32">
        <v>40756</v>
      </c>
      <c r="C68" s="33">
        <v>7692371.9</v>
      </c>
      <c r="D68" s="33">
        <v>1696.364</v>
      </c>
      <c r="E68" s="34">
        <v>4534.6234062972335</v>
      </c>
    </row>
    <row r="69" spans="2:5" ht="15">
      <c r="B69" s="32">
        <v>40787</v>
      </c>
      <c r="C69" s="33">
        <v>10145812.57</v>
      </c>
      <c r="D69" s="33">
        <v>2253.0200000000004</v>
      </c>
      <c r="E69" s="34">
        <v>4503.205728311334</v>
      </c>
    </row>
    <row r="70" spans="2:5" ht="15">
      <c r="B70" s="32">
        <v>40817</v>
      </c>
      <c r="C70" s="33">
        <v>11828221.859999998</v>
      </c>
      <c r="D70" s="33">
        <v>2696.092</v>
      </c>
      <c r="E70" s="34">
        <v>4387.172937718741</v>
      </c>
    </row>
    <row r="71" spans="2:5" ht="15">
      <c r="B71" s="32">
        <v>40848</v>
      </c>
      <c r="C71" s="33">
        <v>5506767.93</v>
      </c>
      <c r="D71" s="33">
        <v>1295.8000000000002</v>
      </c>
      <c r="E71" s="34">
        <v>4249.70514739929</v>
      </c>
    </row>
    <row r="72" spans="2:5" ht="15">
      <c r="B72" s="32">
        <v>40878</v>
      </c>
      <c r="C72" s="33">
        <v>5603182.22</v>
      </c>
      <c r="D72" s="33">
        <v>1413.2240000000002</v>
      </c>
      <c r="E72" s="34">
        <v>3964.8224343769984</v>
      </c>
    </row>
    <row r="73" spans="2:5" ht="15">
      <c r="B73" s="29">
        <v>40909</v>
      </c>
      <c r="C73" s="30">
        <v>5937996.59</v>
      </c>
      <c r="D73" s="30">
        <v>1501.0420000000001</v>
      </c>
      <c r="E73" s="31">
        <v>3955.916350108791</v>
      </c>
    </row>
    <row r="74" spans="2:5" ht="15">
      <c r="B74" s="32">
        <v>40940</v>
      </c>
      <c r="C74" s="33">
        <v>6146035.920000001</v>
      </c>
      <c r="D74" s="33">
        <v>1579.5559999999998</v>
      </c>
      <c r="E74" s="34">
        <v>3890.9895692207183</v>
      </c>
    </row>
    <row r="75" spans="2:5" ht="15">
      <c r="B75" s="32">
        <v>40969</v>
      </c>
      <c r="C75" s="33">
        <v>5923575.4799999995</v>
      </c>
      <c r="D75" s="33">
        <v>1520.113</v>
      </c>
      <c r="E75" s="34">
        <v>3896.799435305138</v>
      </c>
    </row>
    <row r="76" spans="2:5" ht="15">
      <c r="B76" s="32">
        <v>41000</v>
      </c>
      <c r="C76" s="33">
        <v>4975768.81</v>
      </c>
      <c r="D76" s="33">
        <v>1268.47</v>
      </c>
      <c r="E76" s="34">
        <v>3922.6539137701325</v>
      </c>
    </row>
    <row r="77" spans="2:5" ht="15">
      <c r="B77" s="32">
        <v>41030</v>
      </c>
      <c r="C77" s="33">
        <v>6424093.2299999995</v>
      </c>
      <c r="D77" s="33">
        <v>1672.2</v>
      </c>
      <c r="E77" s="34">
        <v>3841.701489056333</v>
      </c>
    </row>
    <row r="78" spans="2:5" ht="15">
      <c r="B78" s="32">
        <v>41061</v>
      </c>
      <c r="C78" s="33">
        <v>4642281.46</v>
      </c>
      <c r="D78" s="33">
        <v>1339.93</v>
      </c>
      <c r="E78" s="34">
        <v>3464.570134260745</v>
      </c>
    </row>
    <row r="79" spans="2:5" ht="15">
      <c r="B79" s="32">
        <v>41091</v>
      </c>
      <c r="C79" s="33">
        <v>9070238.71</v>
      </c>
      <c r="D79" s="33">
        <v>2815.5</v>
      </c>
      <c r="E79" s="34">
        <v>3221.537456934825</v>
      </c>
    </row>
    <row r="80" spans="2:5" ht="15">
      <c r="B80" s="32">
        <v>41122</v>
      </c>
      <c r="C80" s="33">
        <v>14378525.339999996</v>
      </c>
      <c r="D80" s="33">
        <v>4800.45</v>
      </c>
      <c r="E80" s="34">
        <v>2995.2453082523507</v>
      </c>
    </row>
    <row r="81" spans="2:5" ht="15">
      <c r="B81" s="32">
        <v>41153</v>
      </c>
      <c r="C81" s="33">
        <v>7716892.529999999</v>
      </c>
      <c r="D81" s="33">
        <v>2510.5150000000003</v>
      </c>
      <c r="E81" s="34">
        <v>3073.8284893736936</v>
      </c>
    </row>
    <row r="82" spans="2:5" ht="15">
      <c r="B82" s="32">
        <v>41183</v>
      </c>
      <c r="C82" s="33">
        <v>12207858.07999999</v>
      </c>
      <c r="D82" s="33">
        <v>3969.34</v>
      </c>
      <c r="E82" s="34">
        <v>3075.5385227770844</v>
      </c>
    </row>
    <row r="83" spans="2:5" ht="15">
      <c r="B83" s="32">
        <v>41214</v>
      </c>
      <c r="C83" s="33">
        <v>12498863.2</v>
      </c>
      <c r="D83" s="33">
        <v>3984.34</v>
      </c>
      <c r="E83" s="34">
        <v>3136.9971438180473</v>
      </c>
    </row>
    <row r="84" spans="2:5" ht="15">
      <c r="B84" s="35">
        <v>41244</v>
      </c>
      <c r="C84" s="36">
        <v>12267410.270000001</v>
      </c>
      <c r="D84" s="36">
        <v>3825.7309999999998</v>
      </c>
      <c r="E84" s="37">
        <v>3206.553275700775</v>
      </c>
    </row>
    <row r="85" spans="2:5" ht="15">
      <c r="B85" s="32">
        <v>41275</v>
      </c>
      <c r="C85" s="33">
        <v>4645774.26</v>
      </c>
      <c r="D85" s="33">
        <v>1311.856</v>
      </c>
      <c r="E85" s="34">
        <v>3541.3751661767756</v>
      </c>
    </row>
    <row r="86" spans="2:5" ht="15">
      <c r="B86" s="32">
        <v>41306</v>
      </c>
      <c r="C86" s="33">
        <v>5221194.629999999</v>
      </c>
      <c r="D86" s="33">
        <v>1405.2391800000003</v>
      </c>
      <c r="E86" s="34">
        <v>3715.5202504387894</v>
      </c>
    </row>
    <row r="87" spans="2:5" ht="15">
      <c r="B87" s="32">
        <v>41334</v>
      </c>
      <c r="C87" s="33">
        <v>4014908.8600000003</v>
      </c>
      <c r="D87" s="33">
        <v>1130.3</v>
      </c>
      <c r="E87" s="34">
        <v>3552.0736618596834</v>
      </c>
    </row>
    <row r="88" spans="2:5" ht="15">
      <c r="B88" s="32">
        <v>41365</v>
      </c>
      <c r="C88" s="33">
        <v>9068074.020000003</v>
      </c>
      <c r="D88" s="33">
        <v>2428.1</v>
      </c>
      <c r="E88" s="34">
        <v>3734.6377908652867</v>
      </c>
    </row>
    <row r="89" spans="2:5" ht="15">
      <c r="B89" s="32">
        <v>41395</v>
      </c>
      <c r="C89" s="33">
        <v>9006566.900000002</v>
      </c>
      <c r="D89" s="33">
        <v>2223.9</v>
      </c>
      <c r="E89" s="34">
        <v>4049.8974324385094</v>
      </c>
    </row>
    <row r="90" spans="2:5" ht="15">
      <c r="B90" s="32">
        <v>41426</v>
      </c>
      <c r="C90" s="33">
        <v>10315086.900000002</v>
      </c>
      <c r="D90" s="33">
        <v>2346.594</v>
      </c>
      <c r="E90" s="34">
        <v>4395.769741165282</v>
      </c>
    </row>
    <row r="91" spans="2:5" ht="15">
      <c r="B91" s="32">
        <v>41456</v>
      </c>
      <c r="C91" s="33">
        <v>9285614.690000001</v>
      </c>
      <c r="D91" s="33">
        <v>2099.36</v>
      </c>
      <c r="E91" s="34">
        <v>4423.069263966162</v>
      </c>
    </row>
    <row r="92" spans="2:5" ht="15">
      <c r="B92" s="32">
        <v>41487</v>
      </c>
      <c r="C92" s="33">
        <v>10506757.57</v>
      </c>
      <c r="D92" s="33">
        <v>2277.12</v>
      </c>
      <c r="E92" s="34">
        <v>4614.055284745644</v>
      </c>
    </row>
    <row r="93" spans="2:5" ht="15">
      <c r="B93" s="32">
        <v>41518</v>
      </c>
      <c r="C93" s="33">
        <v>9067962.200000001</v>
      </c>
      <c r="D93" s="33">
        <v>1917.2169999999999</v>
      </c>
      <c r="E93" s="34">
        <v>4729.75265710663</v>
      </c>
    </row>
    <row r="94" spans="2:5" ht="15">
      <c r="B94" s="32">
        <v>41548</v>
      </c>
      <c r="C94" s="33">
        <v>12529721.12</v>
      </c>
      <c r="D94" s="33">
        <v>2565.561</v>
      </c>
      <c r="E94" s="34">
        <v>4883.813372591803</v>
      </c>
    </row>
    <row r="95" spans="2:5" ht="15">
      <c r="B95" s="32">
        <v>41579</v>
      </c>
      <c r="C95" s="33">
        <v>9945506.969999997</v>
      </c>
      <c r="D95" s="33">
        <v>2006.393</v>
      </c>
      <c r="E95" s="34">
        <v>4956.908726256519</v>
      </c>
    </row>
    <row r="96" spans="2:5" ht="15">
      <c r="B96" s="35">
        <v>41609</v>
      </c>
      <c r="C96" s="36">
        <v>10006773</v>
      </c>
      <c r="D96" s="36">
        <v>1982.5</v>
      </c>
      <c r="E96" s="37">
        <v>5047.552585119798</v>
      </c>
    </row>
    <row r="97" spans="2:5" ht="15">
      <c r="B97" s="32">
        <v>41640</v>
      </c>
      <c r="C97" s="33">
        <v>7628621</v>
      </c>
      <c r="D97" s="33">
        <v>1475.3200000000002</v>
      </c>
      <c r="E97" s="34">
        <v>5170.8246346555325</v>
      </c>
    </row>
    <row r="98" spans="2:5" ht="15">
      <c r="B98" s="32">
        <v>41671</v>
      </c>
      <c r="C98" s="33">
        <v>7580206.71</v>
      </c>
      <c r="D98" s="33">
        <v>1475.32</v>
      </c>
      <c r="E98" s="34">
        <v>5138.00850662907</v>
      </c>
    </row>
    <row r="99" spans="2:5" ht="15">
      <c r="B99" s="32">
        <v>41699</v>
      </c>
      <c r="C99" s="33">
        <v>3516732.8200000003</v>
      </c>
      <c r="D99" s="33">
        <v>692.231</v>
      </c>
      <c r="E99" s="34">
        <v>5080.287967455951</v>
      </c>
    </row>
    <row r="100" spans="2:5" ht="15">
      <c r="B100" s="32">
        <v>41730</v>
      </c>
      <c r="C100" s="33">
        <v>4735010</v>
      </c>
      <c r="D100" s="33">
        <v>940.78</v>
      </c>
      <c r="E100" s="34">
        <v>5033.068305023491</v>
      </c>
    </row>
    <row r="101" spans="2:5" ht="15">
      <c r="B101" s="32">
        <v>41760</v>
      </c>
      <c r="C101" s="33">
        <v>4073003</v>
      </c>
      <c r="D101" s="33">
        <v>825.9</v>
      </c>
      <c r="E101" s="34">
        <v>4931.593413246156</v>
      </c>
    </row>
    <row r="102" spans="2:5" ht="15">
      <c r="B102" s="32">
        <v>41791</v>
      </c>
      <c r="C102" s="33">
        <v>4981358</v>
      </c>
      <c r="D102" s="33">
        <v>1015</v>
      </c>
      <c r="E102" s="34">
        <v>4907.741871921182</v>
      </c>
    </row>
    <row r="103" spans="2:5" ht="15">
      <c r="B103" s="32">
        <v>41821</v>
      </c>
      <c r="C103" s="33">
        <v>12959292.86</v>
      </c>
      <c r="D103" s="33">
        <v>2693.25</v>
      </c>
      <c r="E103" s="34">
        <v>4811.767515084006</v>
      </c>
    </row>
    <row r="104" spans="2:5" ht="15">
      <c r="B104" s="32">
        <v>41852</v>
      </c>
      <c r="C104" s="33">
        <v>13403519.5</v>
      </c>
      <c r="D104" s="33">
        <v>3073.5</v>
      </c>
      <c r="E104" s="34">
        <v>4360.995444932487</v>
      </c>
    </row>
    <row r="105" spans="2:5" ht="15">
      <c r="B105" s="32">
        <v>41883</v>
      </c>
      <c r="C105" s="33">
        <v>17348829.28</v>
      </c>
      <c r="D105" s="33">
        <v>3846</v>
      </c>
      <c r="E105" s="34">
        <v>4510.876047841914</v>
      </c>
    </row>
    <row r="106" spans="2:5" ht="15">
      <c r="B106" s="32">
        <v>41913</v>
      </c>
      <c r="C106" s="33">
        <v>12552800</v>
      </c>
      <c r="D106" s="33">
        <v>2650</v>
      </c>
      <c r="E106" s="34">
        <v>4736.905660377358</v>
      </c>
    </row>
    <row r="107" spans="2:5" ht="15">
      <c r="B107" s="32">
        <v>41944</v>
      </c>
      <c r="C107" s="33">
        <v>4371440</v>
      </c>
      <c r="D107" s="33">
        <v>925</v>
      </c>
      <c r="E107" s="34">
        <v>4725.881081081081</v>
      </c>
    </row>
    <row r="108" spans="2:5" ht="15">
      <c r="B108" s="35">
        <v>41974</v>
      </c>
      <c r="C108" s="36">
        <v>6025151</v>
      </c>
      <c r="D108" s="36">
        <v>1464.9</v>
      </c>
      <c r="E108" s="37">
        <v>4113.0118096798415</v>
      </c>
    </row>
    <row r="109" spans="2:5" ht="15">
      <c r="B109" s="32">
        <v>42005</v>
      </c>
      <c r="C109" s="33">
        <v>3755492</v>
      </c>
      <c r="D109" s="33">
        <v>925</v>
      </c>
      <c r="E109" s="34">
        <v>4059.9913513513516</v>
      </c>
    </row>
    <row r="110" spans="2:5" ht="15">
      <c r="B110" s="32">
        <v>42036</v>
      </c>
      <c r="C110" s="33">
        <v>5679756.43</v>
      </c>
      <c r="D110" s="33">
        <v>1497.103</v>
      </c>
      <c r="E110" s="34">
        <v>3793.831439787376</v>
      </c>
    </row>
    <row r="111" spans="2:5" ht="15">
      <c r="B111" s="32">
        <v>42064</v>
      </c>
      <c r="C111" s="33">
        <v>4672762.77</v>
      </c>
      <c r="D111" s="33">
        <v>1339.288</v>
      </c>
      <c r="E111" s="34">
        <v>3488.990247056645</v>
      </c>
    </row>
    <row r="112" spans="2:5" ht="15">
      <c r="B112" s="32">
        <v>42095</v>
      </c>
      <c r="C112" s="33">
        <v>2530994.88</v>
      </c>
      <c r="D112" s="33">
        <v>726.973</v>
      </c>
      <c r="E112" s="34">
        <v>3481.552794945617</v>
      </c>
    </row>
    <row r="113" spans="2:5" ht="15">
      <c r="B113" s="32">
        <v>42125</v>
      </c>
      <c r="C113" s="33">
        <v>3304483</v>
      </c>
      <c r="D113" s="33">
        <v>1025</v>
      </c>
      <c r="E113" s="34">
        <v>3223.8858536585362</v>
      </c>
    </row>
    <row r="114" spans="2:5" ht="15">
      <c r="B114" s="32">
        <v>42156</v>
      </c>
      <c r="C114" s="33">
        <v>6492071</v>
      </c>
      <c r="D114" s="33">
        <v>2282</v>
      </c>
      <c r="E114" s="34">
        <v>2844.904031551271</v>
      </c>
    </row>
    <row r="115" spans="2:5" ht="15">
      <c r="B115" s="32">
        <v>42186</v>
      </c>
      <c r="C115" s="33">
        <v>6670917.82</v>
      </c>
      <c r="D115" s="33">
        <v>2369</v>
      </c>
      <c r="E115" s="34">
        <v>2815.9214098775856</v>
      </c>
    </row>
    <row r="116" spans="2:5" ht="15">
      <c r="B116" s="32">
        <v>42217</v>
      </c>
      <c r="C116" s="33">
        <v>5517411.62</v>
      </c>
      <c r="D116" s="33">
        <v>2000</v>
      </c>
      <c r="E116" s="34">
        <v>2758.70581</v>
      </c>
    </row>
    <row r="117" spans="2:5" ht="15">
      <c r="B117" s="32">
        <v>42248</v>
      </c>
      <c r="C117" s="33">
        <v>4988184</v>
      </c>
      <c r="D117" s="33">
        <v>1834</v>
      </c>
      <c r="E117" s="34">
        <v>2719.8386041439476</v>
      </c>
    </row>
    <row r="118" spans="2:5" ht="15">
      <c r="B118" s="32">
        <v>42278</v>
      </c>
      <c r="C118" s="33">
        <v>6167837.62</v>
      </c>
      <c r="D118" s="33">
        <v>2282</v>
      </c>
      <c r="E118" s="34">
        <v>2702.8210429447854</v>
      </c>
    </row>
    <row r="119" spans="2:5" ht="15">
      <c r="B119" s="32">
        <v>42309</v>
      </c>
      <c r="C119" s="33">
        <v>5531441.68</v>
      </c>
      <c r="D119" s="33">
        <v>2075</v>
      </c>
      <c r="E119" s="34">
        <v>2665.755026506024</v>
      </c>
    </row>
    <row r="120" spans="2:5" ht="15">
      <c r="B120" s="35">
        <v>42339</v>
      </c>
      <c r="C120" s="36">
        <v>5213403.18</v>
      </c>
      <c r="D120" s="36">
        <v>1925</v>
      </c>
      <c r="E120" s="37">
        <v>2708.261392207792</v>
      </c>
    </row>
    <row r="121" spans="2:5" ht="15">
      <c r="B121" s="32">
        <v>42370</v>
      </c>
      <c r="C121" s="33">
        <v>2277631</v>
      </c>
      <c r="D121" s="33">
        <v>795</v>
      </c>
      <c r="E121" s="34">
        <v>2864.9446540880504</v>
      </c>
    </row>
    <row r="122" spans="2:5" ht="15">
      <c r="B122" s="32">
        <v>42401</v>
      </c>
      <c r="C122" s="33">
        <v>3561218.8100000005</v>
      </c>
      <c r="D122" s="33">
        <v>1176.319</v>
      </c>
      <c r="E122" s="34">
        <v>3027.4260723494226</v>
      </c>
    </row>
    <row r="123" spans="2:5" ht="15">
      <c r="B123" s="32">
        <v>42430</v>
      </c>
      <c r="C123" s="33">
        <v>2538173.19</v>
      </c>
      <c r="D123" s="33">
        <v>832.4689999999999</v>
      </c>
      <c r="E123" s="34">
        <v>3048.970219912093</v>
      </c>
    </row>
    <row r="124" spans="2:5" ht="15">
      <c r="B124" s="32">
        <v>42461</v>
      </c>
      <c r="C124" s="33">
        <v>2016253.38</v>
      </c>
      <c r="D124" s="33">
        <v>670.075</v>
      </c>
      <c r="E124" s="34">
        <v>3008.99657501026</v>
      </c>
    </row>
    <row r="125" spans="2:5" ht="15">
      <c r="B125" s="32">
        <v>42491</v>
      </c>
      <c r="C125" s="33">
        <v>2694088.07</v>
      </c>
      <c r="D125" s="33">
        <v>872.7600500000001</v>
      </c>
      <c r="E125" s="34">
        <v>3086.8599794410843</v>
      </c>
    </row>
    <row r="126" spans="2:5" ht="15">
      <c r="B126" s="32">
        <v>42522</v>
      </c>
      <c r="C126" s="33">
        <v>4015208.1900000004</v>
      </c>
      <c r="D126" s="33">
        <v>1306.207</v>
      </c>
      <c r="E126" s="34">
        <v>3073.9447805745954</v>
      </c>
    </row>
    <row r="127" spans="2:5" ht="15">
      <c r="B127" s="32">
        <v>42552</v>
      </c>
      <c r="C127" s="33">
        <v>1332787.26</v>
      </c>
      <c r="D127" s="33">
        <v>440.904</v>
      </c>
      <c r="E127" s="34">
        <v>3022.851369005498</v>
      </c>
    </row>
    <row r="128" spans="2:5" ht="15">
      <c r="B128" s="32">
        <v>42583</v>
      </c>
      <c r="C128" s="33">
        <v>2106626.75</v>
      </c>
      <c r="D128" s="33">
        <v>671.517</v>
      </c>
      <c r="E128" s="34">
        <v>3137.116037270836</v>
      </c>
    </row>
    <row r="129" spans="2:5" ht="15">
      <c r="B129" s="32">
        <v>42614</v>
      </c>
      <c r="C129" s="33">
        <v>4389185.029999999</v>
      </c>
      <c r="D129" s="33">
        <v>1382.69</v>
      </c>
      <c r="E129" s="34">
        <v>3174.38111941216</v>
      </c>
    </row>
    <row r="130" spans="2:5" ht="15">
      <c r="B130" s="32">
        <v>42644</v>
      </c>
      <c r="C130" s="33">
        <v>5110793.74</v>
      </c>
      <c r="D130" s="33">
        <v>1459.7</v>
      </c>
      <c r="E130" s="34">
        <v>3501.2630951565393</v>
      </c>
    </row>
    <row r="131" spans="2:5" ht="15">
      <c r="B131" s="32">
        <v>42675</v>
      </c>
      <c r="C131" s="33">
        <v>6314078.800000001</v>
      </c>
      <c r="D131" s="33">
        <v>1677</v>
      </c>
      <c r="E131" s="34">
        <v>3765.1036374478235</v>
      </c>
    </row>
    <row r="132" spans="2:5" ht="15">
      <c r="B132" s="35">
        <v>42705</v>
      </c>
      <c r="C132" s="36">
        <v>4735949.72</v>
      </c>
      <c r="D132" s="36">
        <v>1232.596</v>
      </c>
      <c r="E132" s="37">
        <v>3842.2562786184603</v>
      </c>
    </row>
    <row r="133" spans="2:5" ht="15">
      <c r="B133" s="32">
        <v>42736</v>
      </c>
      <c r="C133" s="33">
        <v>1366622.4</v>
      </c>
      <c r="D133" s="33">
        <v>323.1</v>
      </c>
      <c r="E133" s="34">
        <v>4229.719591457752</v>
      </c>
    </row>
    <row r="134" spans="2:5" ht="15">
      <c r="B134" s="32">
        <v>42767</v>
      </c>
      <c r="C134" s="33">
        <v>5551659.12</v>
      </c>
      <c r="D134" s="33">
        <v>1266</v>
      </c>
      <c r="E134" s="34">
        <v>4385.196777251185</v>
      </c>
    </row>
    <row r="135" spans="2:5" ht="15">
      <c r="B135" s="32">
        <v>42795</v>
      </c>
      <c r="C135" s="33">
        <v>5433651.26</v>
      </c>
      <c r="D135" s="33">
        <v>1206.5520000000001</v>
      </c>
      <c r="E135" s="34">
        <v>4503.4538585987175</v>
      </c>
    </row>
    <row r="136" spans="2:5" ht="15">
      <c r="B136" s="32">
        <v>42826</v>
      </c>
      <c r="C136" s="33">
        <v>1629910.73</v>
      </c>
      <c r="D136" s="33">
        <v>328.58000000000004</v>
      </c>
      <c r="E136" s="34">
        <v>4960.468470387729</v>
      </c>
    </row>
    <row r="137" spans="2:5" ht="15">
      <c r="B137" s="32">
        <v>42856</v>
      </c>
      <c r="C137" s="33">
        <v>5019149.4</v>
      </c>
      <c r="D137" s="33">
        <v>1022.98</v>
      </c>
      <c r="E137" s="34">
        <v>4906.400320631879</v>
      </c>
    </row>
    <row r="138" spans="2:5" ht="15">
      <c r="B138" s="32">
        <v>42887</v>
      </c>
      <c r="C138" s="33">
        <v>2775352.12</v>
      </c>
      <c r="D138" s="33">
        <v>530.384</v>
      </c>
      <c r="E138" s="34">
        <v>5232.722178647923</v>
      </c>
    </row>
    <row r="139" spans="2:5" ht="15">
      <c r="B139" s="32">
        <v>42917</v>
      </c>
      <c r="C139" s="33">
        <v>1093126.43</v>
      </c>
      <c r="D139" s="33">
        <v>209.599</v>
      </c>
      <c r="E139" s="34">
        <v>5215.322735318393</v>
      </c>
    </row>
    <row r="140" spans="2:5" ht="15">
      <c r="B140" s="32">
        <v>42948</v>
      </c>
      <c r="C140" s="33">
        <v>4048732.85</v>
      </c>
      <c r="D140" s="33">
        <v>754.35</v>
      </c>
      <c r="E140" s="34">
        <v>5367.180817922715</v>
      </c>
    </row>
    <row r="141" spans="2:5" ht="15">
      <c r="B141" s="32">
        <v>42979</v>
      </c>
      <c r="C141" s="33">
        <v>5911132.97</v>
      </c>
      <c r="D141" s="33">
        <v>1001.5</v>
      </c>
      <c r="E141" s="34">
        <v>5902.279550673989</v>
      </c>
    </row>
    <row r="142" spans="2:5" ht="15">
      <c r="B142" s="32">
        <v>43009</v>
      </c>
      <c r="C142" s="33">
        <v>3694942.25</v>
      </c>
      <c r="D142" s="33">
        <v>642.48</v>
      </c>
      <c r="E142" s="34">
        <v>5751.061900759557</v>
      </c>
    </row>
    <row r="143" spans="2:5" ht="15">
      <c r="B143" s="32">
        <v>43040</v>
      </c>
      <c r="C143" s="33">
        <v>8426479.879999999</v>
      </c>
      <c r="D143" s="33">
        <v>1444.5</v>
      </c>
      <c r="E143" s="34">
        <v>5833.4924749048105</v>
      </c>
    </row>
    <row r="144" spans="2:5" ht="15">
      <c r="B144" s="35">
        <v>43070</v>
      </c>
      <c r="C144" s="36">
        <v>4868051.98</v>
      </c>
      <c r="D144" s="36">
        <v>895.008</v>
      </c>
      <c r="E144" s="37">
        <v>5439.115605670565</v>
      </c>
    </row>
    <row r="145" spans="2:5" ht="15">
      <c r="B145" s="32">
        <v>43101</v>
      </c>
      <c r="C145" s="33">
        <v>3578740.3200000003</v>
      </c>
      <c r="D145" s="33">
        <v>656.4036</v>
      </c>
      <c r="E145" s="34">
        <v>5452.04249336841</v>
      </c>
    </row>
    <row r="146" spans="2:5" ht="15">
      <c r="B146" s="32">
        <v>43132</v>
      </c>
      <c r="C146" s="33">
        <v>3530635.32</v>
      </c>
      <c r="D146" s="33">
        <v>694.98</v>
      </c>
      <c r="E146" s="34">
        <v>5080.197012863679</v>
      </c>
    </row>
    <row r="147" spans="2:5" ht="15">
      <c r="B147" s="32">
        <v>43160</v>
      </c>
      <c r="C147" s="33">
        <v>6640123.529999999</v>
      </c>
      <c r="D147" s="33">
        <v>1249.5012</v>
      </c>
      <c r="E147" s="34">
        <v>5314.219410113411</v>
      </c>
    </row>
    <row r="148" spans="2:5" ht="15">
      <c r="B148" s="32">
        <v>43191</v>
      </c>
      <c r="C148" s="33">
        <v>4500176.11</v>
      </c>
      <c r="D148" s="33">
        <v>823.5219999999999</v>
      </c>
      <c r="E148" s="34">
        <v>5464.548743081546</v>
      </c>
    </row>
    <row r="149" spans="2:5" ht="15">
      <c r="B149" s="32">
        <v>43221</v>
      </c>
      <c r="C149" s="33">
        <v>7822867.429999999</v>
      </c>
      <c r="D149" s="33">
        <v>1438.48</v>
      </c>
      <c r="E149" s="34">
        <v>5438.287240698514</v>
      </c>
    </row>
    <row r="150" spans="2:5" ht="15">
      <c r="B150" s="32">
        <v>43252</v>
      </c>
      <c r="C150" s="33">
        <v>5680918.01</v>
      </c>
      <c r="D150" s="33">
        <v>1041.98</v>
      </c>
      <c r="E150" s="34">
        <v>5452.041315572275</v>
      </c>
    </row>
    <row r="151" spans="2:5" ht="15">
      <c r="B151" s="32">
        <v>43282</v>
      </c>
      <c r="C151" s="33">
        <v>3613691.1500000004</v>
      </c>
      <c r="D151" s="33">
        <v>651.4010000000001</v>
      </c>
      <c r="E151" s="34">
        <v>5547.567704071686</v>
      </c>
    </row>
    <row r="152" spans="2:5" ht="15">
      <c r="B152" s="32">
        <v>43313</v>
      </c>
      <c r="C152" s="33">
        <v>5317444.319999999</v>
      </c>
      <c r="D152" s="33">
        <v>986.8252000000001</v>
      </c>
      <c r="E152" s="34">
        <v>5388.435885099001</v>
      </c>
    </row>
    <row r="153" spans="2:5" ht="15">
      <c r="B153" s="32">
        <v>43344</v>
      </c>
      <c r="C153" s="33">
        <v>3056564.5500000003</v>
      </c>
      <c r="D153" s="33">
        <v>623.148</v>
      </c>
      <c r="E153" s="34">
        <v>4905.037888270524</v>
      </c>
    </row>
    <row r="154" spans="2:5" ht="15">
      <c r="B154" s="32">
        <v>43374</v>
      </c>
      <c r="C154" s="33">
        <v>7458447.220000001</v>
      </c>
      <c r="D154" s="33">
        <v>1707.0867999999998</v>
      </c>
      <c r="E154" s="34">
        <v>4369.108366370123</v>
      </c>
    </row>
    <row r="155" spans="2:5" ht="15">
      <c r="B155" s="32">
        <v>43405</v>
      </c>
      <c r="C155" s="33">
        <v>10398925.619999992</v>
      </c>
      <c r="D155" s="33">
        <v>2325.1238000000003</v>
      </c>
      <c r="E155" s="34">
        <v>4472.418036407348</v>
      </c>
    </row>
    <row r="156" spans="2:5" ht="15">
      <c r="B156" s="35">
        <v>43435</v>
      </c>
      <c r="C156" s="36">
        <v>6364789.53</v>
      </c>
      <c r="D156" s="36">
        <v>1416.993</v>
      </c>
      <c r="E156" s="37">
        <v>4491.757919763894</v>
      </c>
    </row>
    <row r="157" spans="2:5" ht="15">
      <c r="B157" s="32">
        <v>43466</v>
      </c>
      <c r="C157" s="33">
        <v>5481143.8100000005</v>
      </c>
      <c r="D157" s="33">
        <v>1214.748</v>
      </c>
      <c r="E157" s="34">
        <v>4512.1653297638695</v>
      </c>
    </row>
    <row r="158" spans="2:5" s="52" customFormat="1" ht="15">
      <c r="B158" s="32">
        <v>43497</v>
      </c>
      <c r="C158" s="33">
        <v>5018821.57</v>
      </c>
      <c r="D158" s="33">
        <v>1150.48</v>
      </c>
      <c r="E158" s="34">
        <v>4362.3718534872405</v>
      </c>
    </row>
    <row r="159" spans="2:5" s="52" customFormat="1" ht="15">
      <c r="B159" s="32">
        <v>43525</v>
      </c>
      <c r="C159" s="33">
        <v>4569163.57</v>
      </c>
      <c r="D159" s="33">
        <v>984.7</v>
      </c>
      <c r="E159" s="34">
        <v>4640.157987204226</v>
      </c>
    </row>
    <row r="160" spans="2:5" s="52" customFormat="1" ht="15">
      <c r="B160" s="35">
        <v>43556</v>
      </c>
      <c r="C160" s="36">
        <v>2214039.7</v>
      </c>
      <c r="D160" s="36">
        <v>439.848</v>
      </c>
      <c r="E160" s="37">
        <v>5033.647305432786</v>
      </c>
    </row>
    <row r="161" spans="2:5" ht="15">
      <c r="B161" s="41"/>
      <c r="C161" s="51"/>
      <c r="D161" s="51"/>
      <c r="E161" s="40"/>
    </row>
    <row r="162" spans="2:5" ht="15">
      <c r="B162" s="39" t="s">
        <v>24</v>
      </c>
      <c r="C162"/>
      <c r="D162"/>
      <c r="E162"/>
    </row>
  </sheetData>
  <sheetProtection/>
  <mergeCells count="1">
    <mergeCell ref="C10:D10"/>
  </mergeCells>
  <hyperlinks>
    <hyperlink ref="E10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2019-05-07T18:01:04Z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